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hsluzern-my.sharepoint.com/personal/james_worthington_stud_hslu_ch/Documents/Desktop/Semesterunterlagen/7. Semester/CAC/LN Wiki/"/>
    </mc:Choice>
  </mc:AlternateContent>
  <xr:revisionPtr revIDLastSave="189" documentId="8_{C72E9D15-BB46-40A3-A8D1-3D15A5A2DB53}" xr6:coauthVersionLast="47" xr6:coauthVersionMax="47" xr10:uidLastSave="{8E2D334E-C51A-4D0B-9187-9D820138B40A}"/>
  <bookViews>
    <workbookView xWindow="-108" yWindow="-108" windowWidth="23256" windowHeight="12456" xr2:uid="{B7E77806-0E37-47DB-A473-BACAB2F23E99}"/>
  </bookViews>
  <sheets>
    <sheet name="Aufgabe" sheetId="1" r:id="rId1"/>
    <sheet name="Lösungsvorschla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2" l="1"/>
  <c r="D42" i="2"/>
  <c r="D41" i="1"/>
  <c r="D22" i="1"/>
  <c r="D22" i="2"/>
  <c r="D34" i="1"/>
  <c r="D15" i="1"/>
  <c r="D40" i="2"/>
  <c r="D31" i="2"/>
  <c r="D29" i="2"/>
  <c r="D12" i="2"/>
  <c r="D11" i="2"/>
  <c r="D9" i="2"/>
  <c r="D15" i="2" s="1"/>
  <c r="D43" i="1" l="1"/>
  <c r="D24" i="1"/>
  <c r="D34" i="2"/>
</calcChain>
</file>

<file path=xl/sharedStrings.xml><?xml version="1.0" encoding="utf-8"?>
<sst xmlns="http://schemas.openxmlformats.org/spreadsheetml/2006/main" count="89" uniqueCount="45">
  <si>
    <t>Kundin A:</t>
  </si>
  <si>
    <t>Position</t>
  </si>
  <si>
    <t>Kosten</t>
  </si>
  <si>
    <t>Kosten in CHF</t>
  </si>
  <si>
    <t>Kosten bestehende MA</t>
  </si>
  <si>
    <t>Kosten Schulung</t>
  </si>
  <si>
    <t>Kosten Total</t>
  </si>
  <si>
    <t>Nutzen in CHF</t>
  </si>
  <si>
    <t>Ertrag für Verkauf Skulptur</t>
  </si>
  <si>
    <t>Verhältnis Kosten-Nutzen</t>
  </si>
  <si>
    <t>Lohn bestehende MA</t>
  </si>
  <si>
    <t>Lohn zusätzliche*r MA</t>
  </si>
  <si>
    <t>Anschaffungskosten Maschine</t>
  </si>
  <si>
    <t>Betriebskosten Maschine</t>
  </si>
  <si>
    <t>Aufgabe 1 - Erstellen Sie eine Kosten-Nutzen-Analyse</t>
  </si>
  <si>
    <t>Ertrag für Verkauf Maschine</t>
  </si>
  <si>
    <t>Nutzen Total</t>
  </si>
  <si>
    <t>Kunde B:</t>
  </si>
  <si>
    <t>Aufgabe 2 - Intangible und Indirekte Auswirkungen</t>
  </si>
  <si>
    <t>Mögliche Auswirkung</t>
  </si>
  <si>
    <t>Wie könnte dies bewertet werden?</t>
  </si>
  <si>
    <t>Materialkosten</t>
  </si>
  <si>
    <t>Maschine und Werkzeuge könnten auch für zukünftige Projekte genutzt werden.</t>
  </si>
  <si>
    <t>Lehrreiche Schulung motiviert Mitarbeitende und führt zu tieferer Kündigungsrate.</t>
  </si>
  <si>
    <t>Schulung motiviert Mitarbeitende und führt zu höherer Produktivität.</t>
  </si>
  <si>
    <t>Auch hier können die Einstellungskosten betrachtet werden sowie die Kosten einer sinkenden Produktivität.</t>
  </si>
  <si>
    <t>Arbeit mit Glas führt zu sehr hohen Temperaturen in der Werkstatt und zu unangenehmen Arbeitsbedingungen. Die Kündigungsgefahr steigt und die Produktivität sinkt, da Pausen notwendig werden.</t>
  </si>
  <si>
    <t>Kosten:</t>
  </si>
  <si>
    <t>Nutzen</t>
  </si>
  <si>
    <t>Aufgabe 3 - Entscheid</t>
  </si>
  <si>
    <t xml:space="preserve">Einerseits müssten die Anschaffungskosten so nicht gänzlich auf dieses Projekt belastet werden. Andererseits würde der Verkaufserlös wegfallen. Gibt es eine zukünftige Nachfrage für Glasskulpturen? </t>
  </si>
  <si>
    <t>Sonderskulptur AG - Kosten-Nutzen-Analyse</t>
  </si>
  <si>
    <t>Gibt es eine Steigerung oder Senkung der Produktivität pro Mitarbeiter*in? Im Voraus sehr schwierig abzuschätzen.</t>
  </si>
  <si>
    <t>Neue*r Mitarbeitende*r könnte bestehende Mitarbeitende motivieren oder demotivieren.</t>
  </si>
  <si>
    <t xml:space="preserve">Die Einstellungskosten müssen so nicht gänzlich auf dieses Projekt belastet werden. Gibt es eine zukünftige Nachfrage für Marmorskulpturen? </t>
  </si>
  <si>
    <t>Neue*r Mitarbeitende*r könnte auch in zukünftigen Projekten im Unternehmen arbeiten.</t>
  </si>
  <si>
    <t>Einstellungskosten neue*r MA</t>
  </si>
  <si>
    <t>Vorteile</t>
  </si>
  <si>
    <t>Nachteile</t>
  </si>
  <si>
    <t>Aufgabe 4 - Vor- und Nachteile</t>
  </si>
  <si>
    <t xml:space="preserve">Basierend auf den tangiblen und direkten Werte wäre der Auftrag von Kunde B zu wählen. Dies, weil der Quotient von 1.41 hier grösser ist als bei Kundin A (1.21). Zieht man jedoch mögliche intangible Werte hinzu, könnte sich das Bild ändern. Hier ist es jedoch schwierig, konkrete Werte beizumessen. Es würde viel Aufwand bedeuten, um Werte und Wahrscheinlichkeiten zu bestimmen. In einem kleinen Unternehmen wie in der Sonderskulptur AG könnten die Auswirkungen auf die Kündigungsrate im Gespräch mit den Mitarbeitenden eruiert werden. Finden diese die Arbeit mit Glas sehr unangenehm, so könnte das Resultat der KNA in die entgegengesetzte Richtung schwanken. </t>
  </si>
  <si>
    <t xml:space="preserve">Die Einstellung von neuen Mitarbeitenden kostet hier CHF 18'000. Dieser Wert könnte mit der prozentualen Reduktion der Kündigungsrate gewichtet werden und auf der Nutzenseite einfliessen. </t>
  </si>
  <si>
    <t xml:space="preserve">Falls die Skulptur nun schneller erstellt werden kann, werden weniger Lohnkosten pro Projekt fällig und mehr Skulpturen können erstellt werden. </t>
  </si>
  <si>
    <t>Qualitative Faktoren können einbezogen werden. Obwohl der Auftrag von Kundin A auf den ersten Blick besser aussieht, könnte Auftrag B besser für das Unternehmen  sein. Die KNA erlaubt es uns, Faktoren wie das Wohlbefinden der Miterabeiter*innen einzubeziehen. Dies ist bei rein quantitativen Rechnungen nicht möglich.</t>
  </si>
  <si>
    <t xml:space="preserve">Die intangiblen und indirekten Werte sind sehr schwierig abzuschätzen und es ist eine Herausforderung, ihnen einen akkuraten Wert beizumessen. Um solchen Faktoren Geldwerte zuzuschreiben, müsste man wohl viel Rechercheaufwand betreiben. In einem kleinen Betrieb wie der Sonderskulptur AG wäre es sinnvoll, die Mitarbeitenden zu befragen. Auch mit viel Rechercheaufwand wird es aber trotzdem nicht möglich sein, eine vollständige Sicherheit über die berechneten Werte zu erlangen.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</si>
</sst>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1" fillId="2" borderId="0" xfId="0" applyFont="1" applyFill="1"/>
    <xf numFmtId="0" fontId="0" fillId="2" borderId="0" xfId="0" applyFill="1"/>
    <xf numFmtId="164" fontId="0" fillId="2" borderId="0" xfId="0" applyNumberFormat="1" applyFill="1"/>
    <xf numFmtId="0" fontId="1" fillId="2" borderId="1" xfId="0" applyFont="1" applyFill="1" applyBorder="1"/>
    <xf numFmtId="164" fontId="1" fillId="2" borderId="0" xfId="0" applyNumberFormat="1" applyFont="1" applyFill="1"/>
    <xf numFmtId="0" fontId="0" fillId="2" borderId="0" xfId="0" applyFill="1" applyAlignment="1">
      <alignment wrapText="1"/>
    </xf>
    <xf numFmtId="164" fontId="0" fillId="2" borderId="0" xfId="0" applyNumberFormat="1" applyFill="1" applyAlignment="1">
      <alignment wrapText="1"/>
    </xf>
    <xf numFmtId="0" fontId="1" fillId="2" borderId="0" xfId="0" applyFont="1" applyFill="1" applyAlignment="1">
      <alignment wrapText="1"/>
    </xf>
    <xf numFmtId="164" fontId="1" fillId="2" borderId="0" xfId="0" applyNumberFormat="1" applyFont="1" applyFill="1" applyAlignment="1">
      <alignment wrapText="1"/>
    </xf>
    <xf numFmtId="0" fontId="1" fillId="2" borderId="2" xfId="0" applyFont="1" applyFill="1" applyBorder="1"/>
    <xf numFmtId="164" fontId="1" fillId="2" borderId="2" xfId="0" applyNumberFormat="1" applyFont="1" applyFill="1" applyBorder="1"/>
    <xf numFmtId="0" fontId="1" fillId="3" borderId="0" xfId="0" applyFont="1" applyFill="1"/>
    <xf numFmtId="2" fontId="1" fillId="3" borderId="0" xfId="0" applyNumberFormat="1" applyFont="1" applyFill="1"/>
    <xf numFmtId="0" fontId="2" fillId="2" borderId="0" xfId="0" applyFont="1" applyFill="1"/>
    <xf numFmtId="0" fontId="0" fillId="2" borderId="1" xfId="0" applyFill="1" applyBorder="1"/>
    <xf numFmtId="0" fontId="0" fillId="2" borderId="6" xfId="0" applyFill="1" applyBorder="1" applyAlignment="1">
      <alignment wrapText="1"/>
    </xf>
    <xf numFmtId="0" fontId="0" fillId="2" borderId="8" xfId="0" applyFill="1" applyBorder="1" applyAlignment="1">
      <alignment wrapText="1"/>
    </xf>
    <xf numFmtId="0" fontId="1" fillId="2" borderId="11" xfId="0" applyFont="1" applyFill="1" applyBorder="1"/>
    <xf numFmtId="0" fontId="1" fillId="2" borderId="12" xfId="0" applyFont="1" applyFill="1" applyBorder="1"/>
    <xf numFmtId="0" fontId="0" fillId="2" borderId="7" xfId="0" applyFill="1" applyBorder="1"/>
    <xf numFmtId="0" fontId="0" fillId="2" borderId="11" xfId="0" applyFill="1" applyBorder="1" applyAlignment="1">
      <alignment wrapText="1"/>
    </xf>
    <xf numFmtId="0" fontId="0" fillId="2" borderId="3" xfId="0" applyFill="1" applyBorder="1" applyAlignment="1">
      <alignment wrapText="1"/>
    </xf>
    <xf numFmtId="164" fontId="0" fillId="2" borderId="13" xfId="0" applyNumberFormat="1" applyFill="1" applyBorder="1" applyAlignment="1">
      <alignment wrapText="1"/>
    </xf>
    <xf numFmtId="164" fontId="0" fillId="2" borderId="3" xfId="0" applyNumberFormat="1" applyFill="1" applyBorder="1" applyAlignment="1">
      <alignment wrapText="1"/>
    </xf>
    <xf numFmtId="164" fontId="0" fillId="2" borderId="10" xfId="0" applyNumberFormat="1" applyFill="1" applyBorder="1" applyAlignment="1">
      <alignment wrapText="1"/>
    </xf>
    <xf numFmtId="0" fontId="0" fillId="2" borderId="3" xfId="0" applyFill="1" applyBorder="1"/>
    <xf numFmtId="164" fontId="0" fillId="2" borderId="3" xfId="0" applyNumberFormat="1" applyFill="1" applyBorder="1"/>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2" borderId="9" xfId="0" applyFill="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6FAB6-32AC-4878-9056-8638644DE8C7}">
  <dimension ref="A2:E86"/>
  <sheetViews>
    <sheetView tabSelected="1" workbookViewId="0">
      <selection activeCell="G41" sqref="G41"/>
    </sheetView>
  </sheetViews>
  <sheetFormatPr baseColWidth="10" defaultRowHeight="14.4" x14ac:dyDescent="0.3"/>
  <cols>
    <col min="1" max="2" width="11.5546875" style="2"/>
    <col min="3" max="3" width="37.5546875" style="2" bestFit="1" customWidth="1"/>
    <col min="4" max="4" width="31.44140625" style="2" bestFit="1" customWidth="1"/>
    <col min="5" max="16384" width="11.5546875" style="2"/>
  </cols>
  <sheetData>
    <row r="2" spans="1:4" x14ac:dyDescent="0.3">
      <c r="A2" s="1" t="s">
        <v>31</v>
      </c>
    </row>
    <row r="3" spans="1:4" x14ac:dyDescent="0.3">
      <c r="A3" s="1"/>
      <c r="B3" s="1"/>
    </row>
    <row r="4" spans="1:4" x14ac:dyDescent="0.3">
      <c r="A4" s="1" t="s">
        <v>14</v>
      </c>
      <c r="B4" s="1"/>
    </row>
    <row r="6" spans="1:4" x14ac:dyDescent="0.3">
      <c r="B6" s="1" t="s">
        <v>0</v>
      </c>
    </row>
    <row r="7" spans="1:4" x14ac:dyDescent="0.3">
      <c r="B7" s="14" t="s">
        <v>27</v>
      </c>
      <c r="C7" s="1" t="s">
        <v>1</v>
      </c>
      <c r="D7" s="1" t="s">
        <v>3</v>
      </c>
    </row>
    <row r="8" spans="1:4" x14ac:dyDescent="0.3">
      <c r="C8" s="26"/>
      <c r="D8" s="27"/>
    </row>
    <row r="9" spans="1:4" x14ac:dyDescent="0.3">
      <c r="C9" s="26"/>
      <c r="D9" s="27"/>
    </row>
    <row r="10" spans="1:4" x14ac:dyDescent="0.3">
      <c r="C10" s="26"/>
      <c r="D10" s="27"/>
    </row>
    <row r="11" spans="1:4" x14ac:dyDescent="0.3">
      <c r="C11" s="26"/>
      <c r="D11" s="27"/>
    </row>
    <row r="12" spans="1:4" x14ac:dyDescent="0.3">
      <c r="C12" s="26"/>
      <c r="D12" s="27"/>
    </row>
    <row r="13" spans="1:4" x14ac:dyDescent="0.3">
      <c r="C13" s="26"/>
      <c r="D13" s="27"/>
    </row>
    <row r="14" spans="1:4" x14ac:dyDescent="0.3">
      <c r="C14" s="26"/>
      <c r="D14" s="27"/>
    </row>
    <row r="15" spans="1:4" ht="15" thickBot="1" x14ac:dyDescent="0.35">
      <c r="C15" s="10" t="s">
        <v>6</v>
      </c>
      <c r="D15" s="11">
        <f>SUM(D8:D14)</f>
        <v>0</v>
      </c>
    </row>
    <row r="16" spans="1:4" ht="15" thickTop="1" x14ac:dyDescent="0.3">
      <c r="D16" s="3"/>
    </row>
    <row r="17" spans="2:4" x14ac:dyDescent="0.3">
      <c r="B17" s="14" t="s">
        <v>28</v>
      </c>
      <c r="C17" s="1" t="s">
        <v>1</v>
      </c>
      <c r="D17" s="1" t="s">
        <v>7</v>
      </c>
    </row>
    <row r="18" spans="2:4" x14ac:dyDescent="0.3">
      <c r="C18" s="26"/>
      <c r="D18" s="27"/>
    </row>
    <row r="19" spans="2:4" x14ac:dyDescent="0.3">
      <c r="C19" s="26"/>
      <c r="D19" s="27"/>
    </row>
    <row r="20" spans="2:4" x14ac:dyDescent="0.3">
      <c r="C20" s="26"/>
      <c r="D20" s="27"/>
    </row>
    <row r="21" spans="2:4" x14ac:dyDescent="0.3">
      <c r="C21" s="26"/>
      <c r="D21" s="27"/>
    </row>
    <row r="22" spans="2:4" ht="15" thickBot="1" x14ac:dyDescent="0.35">
      <c r="C22" s="10" t="s">
        <v>16</v>
      </c>
      <c r="D22" s="11">
        <f>SUM(D18:D21)</f>
        <v>0</v>
      </c>
    </row>
    <row r="23" spans="2:4" ht="15" thickTop="1" x14ac:dyDescent="0.3">
      <c r="D23" s="3"/>
    </row>
    <row r="24" spans="2:4" x14ac:dyDescent="0.3">
      <c r="C24" s="12" t="s">
        <v>9</v>
      </c>
      <c r="D24" s="13" t="e">
        <f>D22/D15</f>
        <v>#DIV/0!</v>
      </c>
    </row>
    <row r="25" spans="2:4" x14ac:dyDescent="0.3">
      <c r="D25" s="3"/>
    </row>
    <row r="26" spans="2:4" x14ac:dyDescent="0.3">
      <c r="B26" s="4" t="s">
        <v>17</v>
      </c>
      <c r="C26" s="15"/>
      <c r="D26" s="15"/>
    </row>
    <row r="27" spans="2:4" x14ac:dyDescent="0.3">
      <c r="B27" s="14" t="s">
        <v>2</v>
      </c>
      <c r="C27" s="1" t="s">
        <v>1</v>
      </c>
      <c r="D27" s="1" t="s">
        <v>3</v>
      </c>
    </row>
    <row r="28" spans="2:4" x14ac:dyDescent="0.3">
      <c r="C28" s="26"/>
      <c r="D28" s="27"/>
    </row>
    <row r="29" spans="2:4" x14ac:dyDescent="0.3">
      <c r="C29" s="26"/>
      <c r="D29" s="27"/>
    </row>
    <row r="30" spans="2:4" x14ac:dyDescent="0.3">
      <c r="C30" s="26"/>
      <c r="D30" s="27"/>
    </row>
    <row r="31" spans="2:4" x14ac:dyDescent="0.3">
      <c r="C31" s="26"/>
      <c r="D31" s="27"/>
    </row>
    <row r="32" spans="2:4" x14ac:dyDescent="0.3">
      <c r="C32" s="26"/>
      <c r="D32" s="27"/>
    </row>
    <row r="33" spans="1:4" x14ac:dyDescent="0.3">
      <c r="C33" s="26"/>
      <c r="D33" s="27"/>
    </row>
    <row r="34" spans="1:4" ht="15" thickBot="1" x14ac:dyDescent="0.35">
      <c r="C34" s="10" t="s">
        <v>6</v>
      </c>
      <c r="D34" s="11">
        <f>SUM(D28:D33)</f>
        <v>0</v>
      </c>
    </row>
    <row r="35" spans="1:4" ht="15" thickTop="1" x14ac:dyDescent="0.3">
      <c r="D35" s="3"/>
    </row>
    <row r="36" spans="1:4" x14ac:dyDescent="0.3">
      <c r="B36" s="14" t="s">
        <v>28</v>
      </c>
      <c r="C36" s="1" t="s">
        <v>1</v>
      </c>
      <c r="D36" s="5" t="s">
        <v>7</v>
      </c>
    </row>
    <row r="37" spans="1:4" x14ac:dyDescent="0.3">
      <c r="C37" s="27"/>
      <c r="D37" s="27"/>
    </row>
    <row r="38" spans="1:4" x14ac:dyDescent="0.3">
      <c r="C38" s="27"/>
      <c r="D38" s="27"/>
    </row>
    <row r="39" spans="1:4" x14ac:dyDescent="0.3">
      <c r="C39" s="27"/>
      <c r="D39" s="27"/>
    </row>
    <row r="40" spans="1:4" x14ac:dyDescent="0.3">
      <c r="C40" s="27"/>
      <c r="D40" s="27"/>
    </row>
    <row r="41" spans="1:4" ht="15" thickBot="1" x14ac:dyDescent="0.35">
      <c r="C41" s="10" t="s">
        <v>16</v>
      </c>
      <c r="D41" s="11">
        <f>SUM(D37:D40)</f>
        <v>0</v>
      </c>
    </row>
    <row r="42" spans="1:4" ht="15" thickTop="1" x14ac:dyDescent="0.3">
      <c r="C42" s="1"/>
      <c r="D42" s="5"/>
    </row>
    <row r="43" spans="1:4" x14ac:dyDescent="0.3">
      <c r="C43" s="12" t="s">
        <v>9</v>
      </c>
      <c r="D43" s="13" t="e">
        <f>D41/D34</f>
        <v>#DIV/0!</v>
      </c>
    </row>
    <row r="46" spans="1:4" x14ac:dyDescent="0.3">
      <c r="A46" s="1" t="s">
        <v>18</v>
      </c>
      <c r="B46" s="1"/>
    </row>
    <row r="48" spans="1:4" x14ac:dyDescent="0.3">
      <c r="B48" s="1" t="s">
        <v>0</v>
      </c>
      <c r="C48" s="18" t="s">
        <v>19</v>
      </c>
      <c r="D48" s="19" t="s">
        <v>20</v>
      </c>
    </row>
    <row r="49" spans="1:4" x14ac:dyDescent="0.3">
      <c r="C49" s="17"/>
      <c r="D49" s="22"/>
    </row>
    <row r="50" spans="1:4" x14ac:dyDescent="0.3">
      <c r="C50" s="21"/>
      <c r="D50" s="24"/>
    </row>
    <row r="51" spans="1:4" x14ac:dyDescent="0.3">
      <c r="B51" s="20"/>
      <c r="C51" s="16"/>
      <c r="D51" s="23"/>
    </row>
    <row r="52" spans="1:4" x14ac:dyDescent="0.3">
      <c r="B52" s="1" t="s">
        <v>17</v>
      </c>
      <c r="C52" s="21"/>
      <c r="D52" s="24"/>
    </row>
    <row r="53" spans="1:4" x14ac:dyDescent="0.3">
      <c r="C53" s="17"/>
      <c r="D53" s="25"/>
    </row>
    <row r="54" spans="1:4" x14ac:dyDescent="0.3">
      <c r="C54" s="17"/>
      <c r="D54" s="25"/>
    </row>
    <row r="55" spans="1:4" x14ac:dyDescent="0.3">
      <c r="C55" s="6"/>
      <c r="D55" s="7"/>
    </row>
    <row r="56" spans="1:4" x14ac:dyDescent="0.3">
      <c r="A56" s="1" t="s">
        <v>29</v>
      </c>
      <c r="C56" s="8"/>
      <c r="D56" s="9"/>
    </row>
    <row r="57" spans="1:4" x14ac:dyDescent="0.3">
      <c r="A57" s="1"/>
      <c r="D57" s="9"/>
    </row>
    <row r="58" spans="1:4" ht="43.2" customHeight="1" x14ac:dyDescent="0.3">
      <c r="C58" s="28"/>
      <c r="D58" s="29"/>
    </row>
    <row r="59" spans="1:4" x14ac:dyDescent="0.3">
      <c r="C59" s="30"/>
      <c r="D59" s="31"/>
    </row>
    <row r="60" spans="1:4" x14ac:dyDescent="0.3">
      <c r="C60" s="30"/>
      <c r="D60" s="31"/>
    </row>
    <row r="61" spans="1:4" x14ac:dyDescent="0.3">
      <c r="C61" s="30"/>
      <c r="D61" s="31"/>
    </row>
    <row r="62" spans="1:4" x14ac:dyDescent="0.3">
      <c r="C62" s="30"/>
      <c r="D62" s="31"/>
    </row>
    <row r="63" spans="1:4" x14ac:dyDescent="0.3">
      <c r="C63" s="30"/>
      <c r="D63" s="31"/>
    </row>
    <row r="64" spans="1:4" x14ac:dyDescent="0.3">
      <c r="C64" s="30"/>
      <c r="D64" s="31"/>
    </row>
    <row r="65" spans="1:5" x14ac:dyDescent="0.3">
      <c r="C65" s="32"/>
      <c r="D65" s="33"/>
    </row>
    <row r="66" spans="1:5" x14ac:dyDescent="0.3">
      <c r="B66" s="1"/>
      <c r="C66" s="1"/>
      <c r="D66" s="1"/>
      <c r="E66" s="1"/>
    </row>
    <row r="67" spans="1:5" x14ac:dyDescent="0.3">
      <c r="A67" s="1" t="s">
        <v>39</v>
      </c>
      <c r="C67" s="8"/>
      <c r="D67" s="9"/>
    </row>
    <row r="68" spans="1:5" x14ac:dyDescent="0.3">
      <c r="A68" s="1"/>
      <c r="D68" s="9"/>
    </row>
    <row r="69" spans="1:5" x14ac:dyDescent="0.3">
      <c r="B69" s="14" t="s">
        <v>37</v>
      </c>
      <c r="C69" s="28"/>
      <c r="D69" s="29"/>
    </row>
    <row r="70" spans="1:5" x14ac:dyDescent="0.3">
      <c r="C70" s="30"/>
      <c r="D70" s="31"/>
    </row>
    <row r="71" spans="1:5" x14ac:dyDescent="0.3">
      <c r="C71" s="30"/>
      <c r="D71" s="31"/>
    </row>
    <row r="72" spans="1:5" x14ac:dyDescent="0.3">
      <c r="C72" s="30"/>
      <c r="D72" s="31"/>
    </row>
    <row r="73" spans="1:5" x14ac:dyDescent="0.3">
      <c r="C73" s="30"/>
      <c r="D73" s="31"/>
    </row>
    <row r="74" spans="1:5" x14ac:dyDescent="0.3">
      <c r="C74" s="30"/>
      <c r="D74" s="31"/>
    </row>
    <row r="75" spans="1:5" x14ac:dyDescent="0.3">
      <c r="C75" s="30"/>
      <c r="D75" s="31"/>
    </row>
    <row r="76" spans="1:5" x14ac:dyDescent="0.3">
      <c r="C76" s="32"/>
      <c r="D76" s="33"/>
    </row>
    <row r="77" spans="1:5" x14ac:dyDescent="0.3">
      <c r="D77" s="3"/>
    </row>
    <row r="78" spans="1:5" x14ac:dyDescent="0.3">
      <c r="B78" s="14" t="s">
        <v>38</v>
      </c>
      <c r="C78" s="28"/>
      <c r="D78" s="29"/>
    </row>
    <row r="79" spans="1:5" x14ac:dyDescent="0.3">
      <c r="C79" s="30"/>
      <c r="D79" s="31"/>
    </row>
    <row r="80" spans="1:5" x14ac:dyDescent="0.3">
      <c r="C80" s="30"/>
      <c r="D80" s="31"/>
    </row>
    <row r="81" spans="3:4" x14ac:dyDescent="0.3">
      <c r="C81" s="30"/>
      <c r="D81" s="31"/>
    </row>
    <row r="82" spans="3:4" x14ac:dyDescent="0.3">
      <c r="C82" s="30"/>
      <c r="D82" s="31"/>
    </row>
    <row r="83" spans="3:4" x14ac:dyDescent="0.3">
      <c r="C83" s="30"/>
      <c r="D83" s="31"/>
    </row>
    <row r="84" spans="3:4" x14ac:dyDescent="0.3">
      <c r="C84" s="30"/>
      <c r="D84" s="31"/>
    </row>
    <row r="85" spans="3:4" x14ac:dyDescent="0.3">
      <c r="C85" s="32"/>
      <c r="D85" s="33"/>
    </row>
    <row r="86" spans="3:4" x14ac:dyDescent="0.3">
      <c r="D86" s="3"/>
    </row>
  </sheetData>
  <mergeCells count="3">
    <mergeCell ref="C58:D65"/>
    <mergeCell ref="C69:D76"/>
    <mergeCell ref="C78:D8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ABFA8-8906-45CC-8E46-5422F9BFAF44}">
  <sheetPr>
    <tabColor rgb="FFFFFF00"/>
  </sheetPr>
  <dimension ref="A2:E85"/>
  <sheetViews>
    <sheetView zoomScale="89" workbookViewId="0">
      <selection activeCell="F14" sqref="F14"/>
    </sheetView>
  </sheetViews>
  <sheetFormatPr baseColWidth="10" defaultRowHeight="14.4" x14ac:dyDescent="0.3"/>
  <cols>
    <col min="1" max="2" width="11.5546875" style="2"/>
    <col min="3" max="3" width="37.5546875" style="2" bestFit="1" customWidth="1"/>
    <col min="4" max="4" width="31.44140625" style="2" bestFit="1" customWidth="1"/>
    <col min="5" max="16384" width="11.5546875" style="2"/>
  </cols>
  <sheetData>
    <row r="2" spans="1:4" x14ac:dyDescent="0.3">
      <c r="A2" s="1" t="s">
        <v>31</v>
      </c>
    </row>
    <row r="3" spans="1:4" x14ac:dyDescent="0.3">
      <c r="A3" s="1"/>
      <c r="B3" s="1"/>
    </row>
    <row r="4" spans="1:4" x14ac:dyDescent="0.3">
      <c r="A4" s="1" t="s">
        <v>14</v>
      </c>
      <c r="B4" s="1"/>
    </row>
    <row r="6" spans="1:4" x14ac:dyDescent="0.3">
      <c r="B6" s="1" t="s">
        <v>0</v>
      </c>
    </row>
    <row r="7" spans="1:4" x14ac:dyDescent="0.3">
      <c r="B7" s="14" t="s">
        <v>27</v>
      </c>
      <c r="C7" s="1" t="s">
        <v>1</v>
      </c>
      <c r="D7" s="1" t="s">
        <v>3</v>
      </c>
    </row>
    <row r="8" spans="1:4" x14ac:dyDescent="0.3">
      <c r="C8" s="26" t="s">
        <v>21</v>
      </c>
      <c r="D8" s="27">
        <v>15000</v>
      </c>
    </row>
    <row r="9" spans="1:4" x14ac:dyDescent="0.3">
      <c r="C9" s="26" t="s">
        <v>10</v>
      </c>
      <c r="D9" s="27">
        <f>2*6000*6</f>
        <v>72000</v>
      </c>
    </row>
    <row r="10" spans="1:4" x14ac:dyDescent="0.3">
      <c r="C10" s="26" t="s">
        <v>36</v>
      </c>
      <c r="D10" s="27">
        <v>18000</v>
      </c>
    </row>
    <row r="11" spans="1:4" x14ac:dyDescent="0.3">
      <c r="C11" s="26" t="s">
        <v>11</v>
      </c>
      <c r="D11" s="27">
        <f>6*6000</f>
        <v>36000</v>
      </c>
    </row>
    <row r="12" spans="1:4" x14ac:dyDescent="0.3">
      <c r="C12" s="26" t="s">
        <v>5</v>
      </c>
      <c r="D12" s="27">
        <f>1200*3</f>
        <v>3600</v>
      </c>
    </row>
    <row r="13" spans="1:4" x14ac:dyDescent="0.3">
      <c r="C13" s="26"/>
      <c r="D13" s="27"/>
    </row>
    <row r="14" spans="1:4" x14ac:dyDescent="0.3">
      <c r="C14" s="26"/>
      <c r="D14" s="27"/>
    </row>
    <row r="15" spans="1:4" ht="15" thickBot="1" x14ac:dyDescent="0.35">
      <c r="C15" s="10" t="s">
        <v>6</v>
      </c>
      <c r="D15" s="11">
        <f>SUM(D8:D14)</f>
        <v>144600</v>
      </c>
    </row>
    <row r="16" spans="1:4" ht="15" thickTop="1" x14ac:dyDescent="0.3">
      <c r="D16" s="3"/>
    </row>
    <row r="17" spans="2:4" x14ac:dyDescent="0.3">
      <c r="B17" s="14" t="s">
        <v>28</v>
      </c>
      <c r="C17" s="1" t="s">
        <v>1</v>
      </c>
      <c r="D17" s="1" t="s">
        <v>7</v>
      </c>
    </row>
    <row r="18" spans="2:4" x14ac:dyDescent="0.3">
      <c r="C18" s="26" t="s">
        <v>8</v>
      </c>
      <c r="D18" s="27">
        <v>175000</v>
      </c>
    </row>
    <row r="19" spans="2:4" x14ac:dyDescent="0.3">
      <c r="C19" s="26"/>
      <c r="D19" s="27"/>
    </row>
    <row r="20" spans="2:4" x14ac:dyDescent="0.3">
      <c r="C20" s="26"/>
      <c r="D20" s="27"/>
    </row>
    <row r="21" spans="2:4" x14ac:dyDescent="0.3">
      <c r="C21" s="26"/>
      <c r="D21" s="27"/>
    </row>
    <row r="22" spans="2:4" ht="15" thickBot="1" x14ac:dyDescent="0.35">
      <c r="C22" s="10" t="s">
        <v>16</v>
      </c>
      <c r="D22" s="11">
        <f>SUM(D18:D21)</f>
        <v>175000</v>
      </c>
    </row>
    <row r="23" spans="2:4" ht="15" thickTop="1" x14ac:dyDescent="0.3">
      <c r="D23" s="3"/>
    </row>
    <row r="24" spans="2:4" x14ac:dyDescent="0.3">
      <c r="C24" s="12" t="s">
        <v>9</v>
      </c>
      <c r="D24" s="13">
        <f>D22/D15</f>
        <v>1.210235131396957</v>
      </c>
    </row>
    <row r="25" spans="2:4" x14ac:dyDescent="0.3">
      <c r="D25" s="3"/>
    </row>
    <row r="26" spans="2:4" x14ac:dyDescent="0.3">
      <c r="B26" s="4" t="s">
        <v>17</v>
      </c>
      <c r="C26" s="15"/>
      <c r="D26" s="15"/>
    </row>
    <row r="27" spans="2:4" x14ac:dyDescent="0.3">
      <c r="B27" s="14" t="s">
        <v>2</v>
      </c>
      <c r="C27" s="1" t="s">
        <v>1</v>
      </c>
      <c r="D27" s="1" t="s">
        <v>3</v>
      </c>
    </row>
    <row r="28" spans="2:4" x14ac:dyDescent="0.3">
      <c r="C28" s="26" t="s">
        <v>21</v>
      </c>
      <c r="D28" s="27">
        <v>3000</v>
      </c>
    </row>
    <row r="29" spans="2:4" x14ac:dyDescent="0.3">
      <c r="C29" s="26" t="s">
        <v>4</v>
      </c>
      <c r="D29" s="27">
        <f>2*6000*6</f>
        <v>72000</v>
      </c>
    </row>
    <row r="30" spans="2:4" x14ac:dyDescent="0.3">
      <c r="C30" s="26" t="s">
        <v>12</v>
      </c>
      <c r="D30" s="27">
        <v>40000</v>
      </c>
    </row>
    <row r="31" spans="2:4" x14ac:dyDescent="0.3">
      <c r="C31" s="26" t="s">
        <v>13</v>
      </c>
      <c r="D31" s="27">
        <f>1800*6</f>
        <v>10800</v>
      </c>
    </row>
    <row r="32" spans="2:4" x14ac:dyDescent="0.3">
      <c r="C32" s="26"/>
      <c r="D32" s="27"/>
    </row>
    <row r="33" spans="1:4" x14ac:dyDescent="0.3">
      <c r="C33" s="26"/>
      <c r="D33" s="27"/>
    </row>
    <row r="34" spans="1:4" ht="15" thickBot="1" x14ac:dyDescent="0.35">
      <c r="C34" s="10" t="s">
        <v>6</v>
      </c>
      <c r="D34" s="11">
        <f>SUM(D28:D33)</f>
        <v>125800</v>
      </c>
    </row>
    <row r="35" spans="1:4" ht="15" thickTop="1" x14ac:dyDescent="0.3">
      <c r="D35" s="3"/>
    </row>
    <row r="36" spans="1:4" x14ac:dyDescent="0.3">
      <c r="B36" s="14" t="s">
        <v>28</v>
      </c>
      <c r="C36" s="1" t="s">
        <v>1</v>
      </c>
      <c r="D36" s="5" t="s">
        <v>7</v>
      </c>
    </row>
    <row r="37" spans="1:4" x14ac:dyDescent="0.3">
      <c r="C37" s="26" t="s">
        <v>8</v>
      </c>
      <c r="D37" s="27">
        <v>160000</v>
      </c>
    </row>
    <row r="38" spans="1:4" x14ac:dyDescent="0.3">
      <c r="C38" s="26" t="s">
        <v>15</v>
      </c>
      <c r="D38" s="27">
        <v>18000</v>
      </c>
    </row>
    <row r="39" spans="1:4" x14ac:dyDescent="0.3">
      <c r="C39" s="26"/>
      <c r="D39" s="27"/>
    </row>
    <row r="40" spans="1:4" ht="15" thickBot="1" x14ac:dyDescent="0.35">
      <c r="C40" s="10" t="s">
        <v>16</v>
      </c>
      <c r="D40" s="11">
        <f>D37+D38</f>
        <v>178000</v>
      </c>
    </row>
    <row r="41" spans="1:4" ht="15" thickTop="1" x14ac:dyDescent="0.3">
      <c r="C41" s="1"/>
      <c r="D41" s="5"/>
    </row>
    <row r="42" spans="1:4" x14ac:dyDescent="0.3">
      <c r="C42" s="12" t="s">
        <v>9</v>
      </c>
      <c r="D42" s="13">
        <f>D40/D34</f>
        <v>1.4149443561208268</v>
      </c>
    </row>
    <row r="45" spans="1:4" x14ac:dyDescent="0.3">
      <c r="A45" s="1" t="s">
        <v>18</v>
      </c>
      <c r="B45" s="1"/>
    </row>
    <row r="47" spans="1:4" x14ac:dyDescent="0.3">
      <c r="B47" s="1" t="s">
        <v>0</v>
      </c>
      <c r="C47" s="18" t="s">
        <v>19</v>
      </c>
      <c r="D47" s="19" t="s">
        <v>20</v>
      </c>
    </row>
    <row r="48" spans="1:4" ht="86.4" x14ac:dyDescent="0.3">
      <c r="C48" s="17" t="s">
        <v>23</v>
      </c>
      <c r="D48" s="22" t="s">
        <v>41</v>
      </c>
    </row>
    <row r="49" spans="1:4" ht="72" x14ac:dyDescent="0.3">
      <c r="C49" s="22" t="s">
        <v>24</v>
      </c>
      <c r="D49" s="24" t="s">
        <v>42</v>
      </c>
    </row>
    <row r="50" spans="1:4" ht="57.6" x14ac:dyDescent="0.3">
      <c r="C50" s="24" t="s">
        <v>33</v>
      </c>
      <c r="D50" s="23" t="s">
        <v>32</v>
      </c>
    </row>
    <row r="51" spans="1:4" ht="72" x14ac:dyDescent="0.3">
      <c r="C51" s="16" t="s">
        <v>35</v>
      </c>
      <c r="D51" s="24" t="s">
        <v>34</v>
      </c>
    </row>
    <row r="52" spans="1:4" ht="100.8" x14ac:dyDescent="0.3">
      <c r="B52" s="1" t="s">
        <v>17</v>
      </c>
      <c r="C52" s="21" t="s">
        <v>22</v>
      </c>
      <c r="D52" s="24" t="s">
        <v>30</v>
      </c>
    </row>
    <row r="53" spans="1:4" ht="86.4" x14ac:dyDescent="0.3">
      <c r="C53" s="17" t="s">
        <v>26</v>
      </c>
      <c r="D53" s="25" t="s">
        <v>25</v>
      </c>
    </row>
    <row r="54" spans="1:4" x14ac:dyDescent="0.3">
      <c r="C54" s="6"/>
      <c r="D54" s="7"/>
    </row>
    <row r="55" spans="1:4" x14ac:dyDescent="0.3">
      <c r="A55" s="1" t="s">
        <v>29</v>
      </c>
      <c r="C55" s="8"/>
      <c r="D55" s="9"/>
    </row>
    <row r="56" spans="1:4" x14ac:dyDescent="0.3">
      <c r="A56" s="1"/>
      <c r="D56" s="9"/>
    </row>
    <row r="57" spans="1:4" ht="43.2" customHeight="1" x14ac:dyDescent="0.3">
      <c r="C57" s="28" t="s">
        <v>40</v>
      </c>
      <c r="D57" s="29"/>
    </row>
    <row r="58" spans="1:4" x14ac:dyDescent="0.3">
      <c r="C58" s="30"/>
      <c r="D58" s="31"/>
    </row>
    <row r="59" spans="1:4" x14ac:dyDescent="0.3">
      <c r="C59" s="30"/>
      <c r="D59" s="31"/>
    </row>
    <row r="60" spans="1:4" x14ac:dyDescent="0.3">
      <c r="C60" s="30"/>
      <c r="D60" s="31"/>
    </row>
    <row r="61" spans="1:4" x14ac:dyDescent="0.3">
      <c r="C61" s="30"/>
      <c r="D61" s="31"/>
    </row>
    <row r="62" spans="1:4" x14ac:dyDescent="0.3">
      <c r="C62" s="30"/>
      <c r="D62" s="31"/>
    </row>
    <row r="63" spans="1:4" x14ac:dyDescent="0.3">
      <c r="C63" s="30"/>
      <c r="D63" s="31"/>
    </row>
    <row r="64" spans="1:4" x14ac:dyDescent="0.3">
      <c r="C64" s="32"/>
      <c r="D64" s="33"/>
    </row>
    <row r="65" spans="1:5" x14ac:dyDescent="0.3">
      <c r="B65" s="1"/>
      <c r="C65" s="1"/>
      <c r="D65" s="1"/>
      <c r="E65" s="1"/>
    </row>
    <row r="66" spans="1:5" x14ac:dyDescent="0.3">
      <c r="A66" s="1" t="s">
        <v>39</v>
      </c>
      <c r="C66" s="8"/>
      <c r="D66" s="9"/>
    </row>
    <row r="67" spans="1:5" x14ac:dyDescent="0.3">
      <c r="A67" s="1"/>
      <c r="D67" s="9"/>
    </row>
    <row r="68" spans="1:5" ht="14.4" customHeight="1" x14ac:dyDescent="0.3">
      <c r="B68" s="14" t="s">
        <v>37</v>
      </c>
      <c r="C68" s="28" t="s">
        <v>43</v>
      </c>
      <c r="D68" s="29"/>
    </row>
    <row r="69" spans="1:5" x14ac:dyDescent="0.3">
      <c r="C69" s="30"/>
      <c r="D69" s="31"/>
    </row>
    <row r="70" spans="1:5" x14ac:dyDescent="0.3">
      <c r="C70" s="30"/>
      <c r="D70" s="31"/>
    </row>
    <row r="71" spans="1:5" x14ac:dyDescent="0.3">
      <c r="C71" s="30"/>
      <c r="D71" s="31"/>
    </row>
    <row r="72" spans="1:5" x14ac:dyDescent="0.3">
      <c r="C72" s="30"/>
      <c r="D72" s="31"/>
    </row>
    <row r="73" spans="1:5" x14ac:dyDescent="0.3">
      <c r="C73" s="30"/>
      <c r="D73" s="31"/>
    </row>
    <row r="74" spans="1:5" x14ac:dyDescent="0.3">
      <c r="C74" s="30"/>
      <c r="D74" s="31"/>
    </row>
    <row r="75" spans="1:5" x14ac:dyDescent="0.3">
      <c r="C75" s="32"/>
      <c r="D75" s="33"/>
    </row>
    <row r="76" spans="1:5" x14ac:dyDescent="0.3">
      <c r="D76" s="3"/>
    </row>
    <row r="77" spans="1:5" x14ac:dyDescent="0.3">
      <c r="B77" s="14" t="s">
        <v>38</v>
      </c>
      <c r="C77" s="28" t="s">
        <v>44</v>
      </c>
      <c r="D77" s="29"/>
    </row>
    <row r="78" spans="1:5" x14ac:dyDescent="0.3">
      <c r="C78" s="30"/>
      <c r="D78" s="31"/>
    </row>
    <row r="79" spans="1:5" x14ac:dyDescent="0.3">
      <c r="C79" s="30"/>
      <c r="D79" s="31"/>
    </row>
    <row r="80" spans="1:5" x14ac:dyDescent="0.3">
      <c r="C80" s="30"/>
      <c r="D80" s="31"/>
    </row>
    <row r="81" spans="3:4" x14ac:dyDescent="0.3">
      <c r="C81" s="30"/>
      <c r="D81" s="31"/>
    </row>
    <row r="82" spans="3:4" x14ac:dyDescent="0.3">
      <c r="C82" s="30"/>
      <c r="D82" s="31"/>
    </row>
    <row r="83" spans="3:4" x14ac:dyDescent="0.3">
      <c r="C83" s="30"/>
      <c r="D83" s="31"/>
    </row>
    <row r="84" spans="3:4" x14ac:dyDescent="0.3">
      <c r="C84" s="32"/>
      <c r="D84" s="33"/>
    </row>
    <row r="85" spans="3:4" x14ac:dyDescent="0.3">
      <c r="D85" s="3"/>
    </row>
  </sheetData>
  <mergeCells count="3">
    <mergeCell ref="C57:D64"/>
    <mergeCell ref="C68:D75"/>
    <mergeCell ref="C77:D8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vt:lpstr>
      <vt:lpstr>Lösungsvorschlag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Worthington James W.BSCBATZBB.2001</dc:creator>
  <cp:lastModifiedBy>Worthington James W.BSCBATZBB.2001</cp:lastModifiedBy>
  <dcterms:created xsi:type="dcterms:W3CDTF">2023-11-03T16:09:05Z</dcterms:created>
  <dcterms:modified xsi:type="dcterms:W3CDTF">2023-11-05T15:18:46Z</dcterms:modified>
</cp:coreProperties>
</file>