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UBSPROD.MSAD.UBS.NET\userdata\t707349\home\Documents\Studium\"/>
    </mc:Choice>
  </mc:AlternateContent>
  <xr:revisionPtr revIDLastSave="0" documentId="8_{2D5C1362-6475-4752-94C7-A561B5DAEF35}" xr6:coauthVersionLast="47" xr6:coauthVersionMax="47" xr10:uidLastSave="{00000000-0000-0000-0000-000000000000}"/>
  <bookViews>
    <workbookView xWindow="1470" yWindow="1470" windowWidth="38700" windowHeight="15435" xr2:uid="{2A63D220-1DBB-4546-9A3B-FBBC066E349E}"/>
  </bookViews>
  <sheets>
    <sheet name="Aufgabe" sheetId="1" r:id="rId1"/>
    <sheet name="Treiberbaum" sheetId="5" r:id="rId2"/>
    <sheet name="Lösungen" sheetId="4" r:id="rId3"/>
    <sheet name="Lösungsvorschlag Treiberbaum"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4" l="1"/>
  <c r="F87" i="4"/>
  <c r="F81" i="4"/>
  <c r="F64" i="4"/>
  <c r="F82" i="4" s="1"/>
  <c r="F88" i="4" s="1"/>
  <c r="F94" i="4" s="1"/>
  <c r="F97" i="4" s="1"/>
  <c r="F100" i="4" s="1"/>
  <c r="F50" i="4"/>
  <c r="I46" i="4"/>
  <c r="I48" i="4" s="1"/>
  <c r="F45" i="4"/>
  <c r="I36" i="4"/>
  <c r="I37" i="4" s="1"/>
  <c r="I30" i="4"/>
  <c r="F30" i="4"/>
  <c r="F81" i="1"/>
  <c r="F93" i="1"/>
  <c r="F87" i="1"/>
  <c r="F64" i="1"/>
  <c r="I46" i="1"/>
  <c r="I48" i="1" s="1"/>
  <c r="I36" i="1"/>
  <c r="I30" i="1"/>
  <c r="F45" i="1"/>
  <c r="F30" i="1"/>
  <c r="I50" i="4" l="1"/>
  <c r="F82" i="1"/>
  <c r="F88" i="1" s="1"/>
  <c r="F94" i="1"/>
  <c r="F97" i="1" s="1"/>
  <c r="F100" i="1" s="1"/>
  <c r="I37" i="1"/>
  <c r="I50" i="1" s="1"/>
  <c r="F50" i="1"/>
</calcChain>
</file>

<file path=xl/sharedStrings.xml><?xml version="1.0" encoding="utf-8"?>
<sst xmlns="http://schemas.openxmlformats.org/spreadsheetml/2006/main" count="195" uniqueCount="97">
  <si>
    <t>Aktive</t>
  </si>
  <si>
    <t>CHF</t>
  </si>
  <si>
    <t>Passive</t>
  </si>
  <si>
    <t>Umlaufvermögen</t>
  </si>
  <si>
    <t xml:space="preserve">Flüssige Mittel </t>
  </si>
  <si>
    <t>Anlagevermögen</t>
  </si>
  <si>
    <t xml:space="preserve">Eigenkapital </t>
  </si>
  <si>
    <t>Total Passive</t>
  </si>
  <si>
    <t>Aktienkapital</t>
  </si>
  <si>
    <t xml:space="preserve">Betriebsertrag  </t>
  </si>
  <si>
    <t>EBITDA</t>
  </si>
  <si>
    <t>EBIT</t>
  </si>
  <si>
    <t xml:space="preserve">Treiberbasierte Planung Aufgabe </t>
  </si>
  <si>
    <t>Frage 1: Treiberbasierte Umsatzplanung</t>
  </si>
  <si>
    <t>Frage 2: Kosten-Treiber-Analyse</t>
  </si>
  <si>
    <t>Frage 3: Erstellen eines Treiberbaums</t>
  </si>
  <si>
    <t>Identifizierte Haupttreiber:</t>
  </si>
  <si>
    <t>1.)</t>
  </si>
  <si>
    <t>2.)</t>
  </si>
  <si>
    <t>3.)</t>
  </si>
  <si>
    <t>Beschreibung der Treiber:</t>
  </si>
  <si>
    <t>Wenn sich der Haupttreiber steigert, dann wirkt sich das auf den Umsatzerlös…</t>
  </si>
  <si>
    <t xml:space="preserve">Identifizierte Hauptkostenkategorie </t>
  </si>
  <si>
    <t>Wie wirkt sich die Veränderung dieses Treibers auf die Kosten aus?</t>
  </si>
  <si>
    <t>Erstellt und Entwickelt von Luca A. Wampfler / 04.11.2023, Modifiziert per 06.04.2024</t>
  </si>
  <si>
    <t>Jungfraubahnen Holding AG 2022</t>
  </si>
  <si>
    <t>Forderung aus Lieferung und Leistung</t>
  </si>
  <si>
    <t>Sonstige kurzfristige Forderungen </t>
  </si>
  <si>
    <t>Vorräte Souvenirshops und Gastronomie </t>
  </si>
  <si>
    <t>Aktive Rechnungsabgrenzung </t>
  </si>
  <si>
    <t>Finanzanlagen</t>
  </si>
  <si>
    <t>Sachanlagen</t>
  </si>
  <si>
    <t>Immaterielle Werte</t>
  </si>
  <si>
    <t>Total Anlagevermögen</t>
  </si>
  <si>
    <t>Total Aktive</t>
  </si>
  <si>
    <t>in T CHF</t>
  </si>
  <si>
    <t>Fremdkapital</t>
  </si>
  <si>
    <t>Verbindlichkeiten aus Lieferung und Leistungen</t>
  </si>
  <si>
    <t>Kurzfristige Finanzverbindlichkeiten</t>
  </si>
  <si>
    <t>Übrige kurzfristige Verbindlichkeiten</t>
  </si>
  <si>
    <t>Kurzfristige Rückstellungen</t>
  </si>
  <si>
    <t>Passive Rechnungsabgrenzung</t>
  </si>
  <si>
    <t>Total kurzfristiges Fremdkapital</t>
  </si>
  <si>
    <t>Langfristige Finanzverbindlichkeiten</t>
  </si>
  <si>
    <t>Übrige langfristige Verbindlichkeiten</t>
  </si>
  <si>
    <t>Langfristige Rückstellungen</t>
  </si>
  <si>
    <t>Total langfristiges Fremdkapital</t>
  </si>
  <si>
    <t>Total Fremdkapital</t>
  </si>
  <si>
    <t>Kapitalreserven</t>
  </si>
  <si>
    <t>Eigene Aktien</t>
  </si>
  <si>
    <t>Gewinnreserve</t>
  </si>
  <si>
    <t>Eigenkapital der Aktionärinnen &amp; Aktionäre der Jungfraubahn Holding AG</t>
  </si>
  <si>
    <t>Minderheitsanteile</t>
  </si>
  <si>
    <t>Total Eigenkapital</t>
  </si>
  <si>
    <t xml:space="preserve">Erfolgsrechnung </t>
  </si>
  <si>
    <t>Betriebsertrag in TCHF</t>
  </si>
  <si>
    <t>- Verkehrsertrag</t>
  </si>
  <si>
    <t>- Abgeltung durch öffentliche Hand</t>
  </si>
  <si>
    <t>-Verkauf Energie</t>
  </si>
  <si>
    <t>-Souvenirshops</t>
  </si>
  <si>
    <t>-Gastronomie und Beherbergung</t>
  </si>
  <si>
    <t>-Dienstleistungsertrag</t>
  </si>
  <si>
    <t>-Mietertrag</t>
  </si>
  <si>
    <t>-Übriger Ertrag</t>
  </si>
  <si>
    <t>Total Betriebsertrag</t>
  </si>
  <si>
    <t>Betriebsaufwand</t>
  </si>
  <si>
    <t>-Warenaufwand</t>
  </si>
  <si>
    <t>-Einkauf Energie</t>
  </si>
  <si>
    <t>-Personalaufwand</t>
  </si>
  <si>
    <t>-Sonstiger betrieblicher Aufwand</t>
  </si>
  <si>
    <t>Totaler Betriebsaufwand</t>
  </si>
  <si>
    <t>Abschreibungen</t>
  </si>
  <si>
    <t>-Abschreibungen auf Sachanlagen</t>
  </si>
  <si>
    <t>-Abschreibungen auf immateriellen Werten</t>
  </si>
  <si>
    <t>Total Abschreibungen</t>
  </si>
  <si>
    <t>Finanzergebnis</t>
  </si>
  <si>
    <t>Total Finanzergebnis</t>
  </si>
  <si>
    <t>Ordentliches Ergebnis</t>
  </si>
  <si>
    <t>-Finanzaufwand</t>
  </si>
  <si>
    <t>-Finanzertrag</t>
  </si>
  <si>
    <t>Ergebnis vor Steuern</t>
  </si>
  <si>
    <t>Jahresergebnis</t>
  </si>
  <si>
    <t>Ausserordentliches Ertrag</t>
  </si>
  <si>
    <t>-Ertragssteuern</t>
  </si>
  <si>
    <t>--Aufwand für Dienstleistungen</t>
  </si>
  <si>
    <t>--Mietaufwand</t>
  </si>
  <si>
    <t>--Unterhalt, Erneuerung und Rückbau</t>
  </si>
  <si>
    <t>-- Versicherungen und Schadenersatz</t>
  </si>
  <si>
    <t>--Energie und Verbrauchsmaterial</t>
  </si>
  <si>
    <t>--Allgemeiner Aufwand</t>
  </si>
  <si>
    <t>--Informatik</t>
  </si>
  <si>
    <t>--Marketing</t>
  </si>
  <si>
    <t>--Events</t>
  </si>
  <si>
    <t>Erstellen Sie einen Treiberbaum, nutzen Sie hierzu die Vorlage im Raster "Treiberbaum"</t>
  </si>
  <si>
    <t>positiv aus</t>
  </si>
  <si>
    <t>negativ aus</t>
  </si>
  <si>
    <t>Wenn sich der Haupttreiber schlecht entwickelt, dann wirkt sich das auf den Umsatzerlös…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</si>
</sst>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Fr.&quot;\ * #,##0.00_ ;_ &quot;Fr.&quot;\ * \-#,##0.00_ ;_ &quot;Fr.&quot;\ * &quot;-&quot;??_ ;_ @_ "/>
    <numFmt numFmtId="165" formatCode="_-* #,##0.00\ _C_H_F_-;\-* #,##0.00\ _C_H_F_-;_-* &quot;-&quot;??\ _C_H_F_-;_-@_-"/>
  </numFmts>
  <fonts count="7" x14ac:knownFonts="1">
    <font>
      <sz val="12"/>
      <color theme="1"/>
      <name val="Calibri"/>
      <family val="2"/>
      <scheme val="minor"/>
    </font>
    <font>
      <b/>
      <sz val="12"/>
      <color theme="1"/>
      <name val="Calibri"/>
      <family val="2"/>
      <scheme val="minor"/>
    </font>
    <font>
      <b/>
      <sz val="16"/>
      <color theme="1"/>
      <name val="Calibri"/>
      <family val="2"/>
      <scheme val="minor"/>
    </font>
    <font>
      <b/>
      <sz val="15"/>
      <color theme="1"/>
      <name val="Calibri"/>
      <family val="2"/>
      <scheme val="minor"/>
    </font>
    <font>
      <sz val="14"/>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3">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1">
    <xf numFmtId="0" fontId="0" fillId="0" borderId="0"/>
  </cellStyleXfs>
  <cellXfs count="29">
    <xf numFmtId="0" fontId="0" fillId="0" borderId="0" xfId="0"/>
    <xf numFmtId="0" fontId="2" fillId="0" borderId="0" xfId="0" applyFont="1"/>
    <xf numFmtId="0" fontId="3" fillId="2" borderId="1" xfId="0" applyFont="1" applyFill="1" applyBorder="1"/>
    <xf numFmtId="0" fontId="0" fillId="2" borderId="2" xfId="0" applyFill="1" applyBorder="1"/>
    <xf numFmtId="164" fontId="3" fillId="2" borderId="2" xfId="0" applyNumberFormat="1" applyFont="1" applyFill="1" applyBorder="1"/>
    <xf numFmtId="0" fontId="3" fillId="2" borderId="2" xfId="0" applyFont="1" applyFill="1" applyBorder="1"/>
    <xf numFmtId="0" fontId="0" fillId="0" borderId="1" xfId="0" applyBorder="1"/>
    <xf numFmtId="0" fontId="0" fillId="0" borderId="2" xfId="0" applyBorder="1"/>
    <xf numFmtId="164" fontId="0" fillId="0" borderId="2" xfId="0" applyNumberFormat="1" applyBorder="1"/>
    <xf numFmtId="0" fontId="4" fillId="2" borderId="1" xfId="0" applyFont="1" applyFill="1" applyBorder="1"/>
    <xf numFmtId="164" fontId="0" fillId="2" borderId="2" xfId="0" applyNumberFormat="1" applyFill="1" applyBorder="1"/>
    <xf numFmtId="0" fontId="4" fillId="2" borderId="2" xfId="0" applyFont="1" applyFill="1" applyBorder="1"/>
    <xf numFmtId="0" fontId="5" fillId="0" borderId="1" xfId="0" applyFont="1" applyBorder="1"/>
    <xf numFmtId="0" fontId="0" fillId="2" borderId="1" xfId="0" applyFill="1" applyBorder="1"/>
    <xf numFmtId="0" fontId="1" fillId="2" borderId="1" xfId="0" applyFont="1" applyFill="1" applyBorder="1"/>
    <xf numFmtId="0" fontId="0" fillId="0" borderId="1" xfId="0" quotePrefix="1" applyBorder="1"/>
    <xf numFmtId="0" fontId="1" fillId="0" borderId="0" xfId="0" applyFont="1" applyAlignment="1">
      <alignment horizontal="left"/>
    </xf>
    <xf numFmtId="0" fontId="0" fillId="0" borderId="0" xfId="0" applyAlignment="1">
      <alignment vertical="center"/>
    </xf>
    <xf numFmtId="0" fontId="1" fillId="0" borderId="1" xfId="0" applyFont="1" applyBorder="1"/>
    <xf numFmtId="0" fontId="1" fillId="2" borderId="2" xfId="0" applyFont="1" applyFill="1" applyBorder="1"/>
    <xf numFmtId="0" fontId="6" fillId="0" borderId="2" xfId="0" applyFont="1" applyBorder="1"/>
    <xf numFmtId="0" fontId="1" fillId="2" borderId="2" xfId="0" applyFont="1" applyFill="1" applyBorder="1" applyAlignment="1">
      <alignment wrapText="1"/>
    </xf>
    <xf numFmtId="165" fontId="0" fillId="2" borderId="2" xfId="0" applyNumberFormat="1" applyFill="1" applyBorder="1"/>
    <xf numFmtId="0" fontId="1" fillId="0" borderId="1" xfId="0" quotePrefix="1" applyFont="1" applyBorder="1"/>
    <xf numFmtId="164" fontId="1" fillId="0" borderId="2" xfId="0" applyNumberFormat="1" applyFont="1" applyBorder="1"/>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38100</xdr:colOff>
      <xdr:row>4</xdr:row>
      <xdr:rowOff>50800</xdr:rowOff>
    </xdr:from>
    <xdr:to>
      <xdr:col>9</xdr:col>
      <xdr:colOff>1612900</xdr:colOff>
      <xdr:row>4</xdr:row>
      <xdr:rowOff>1117600</xdr:rowOff>
    </xdr:to>
    <xdr:sp macro="" textlink="">
      <xdr:nvSpPr>
        <xdr:cNvPr id="2" name="Textfeld 1">
          <a:extLst>
            <a:ext uri="{FF2B5EF4-FFF2-40B4-BE49-F238E27FC236}">
              <a16:creationId xmlns:a16="http://schemas.microsoft.com/office/drawing/2014/main" id="{CE49FE39-6143-D8A7-0109-61B362F89CFC}"/>
            </a:ext>
          </a:extLst>
        </xdr:cNvPr>
        <xdr:cNvSpPr txBox="1"/>
      </xdr:nvSpPr>
      <xdr:spPr>
        <a:xfrm>
          <a:off x="11607800" y="1193800"/>
          <a:ext cx="15748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Ihre Antwort</a:t>
          </a:r>
        </a:p>
        <a:p>
          <a:endParaRPr lang="de-DE" sz="1100"/>
        </a:p>
      </xdr:txBody>
    </xdr:sp>
    <xdr:clientData/>
  </xdr:twoCellAnchor>
  <xdr:twoCellAnchor>
    <xdr:from>
      <xdr:col>10</xdr:col>
      <xdr:colOff>101600</xdr:colOff>
      <xdr:row>4</xdr:row>
      <xdr:rowOff>25400</xdr:rowOff>
    </xdr:from>
    <xdr:to>
      <xdr:col>10</xdr:col>
      <xdr:colOff>1676400</xdr:colOff>
      <xdr:row>4</xdr:row>
      <xdr:rowOff>1092200</xdr:rowOff>
    </xdr:to>
    <xdr:sp macro="" textlink="">
      <xdr:nvSpPr>
        <xdr:cNvPr id="3" name="Textfeld 2">
          <a:extLst>
            <a:ext uri="{FF2B5EF4-FFF2-40B4-BE49-F238E27FC236}">
              <a16:creationId xmlns:a16="http://schemas.microsoft.com/office/drawing/2014/main" id="{406145F3-3334-4944-A925-086630F3C09A}"/>
            </a:ext>
          </a:extLst>
        </xdr:cNvPr>
        <xdr:cNvSpPr txBox="1"/>
      </xdr:nvSpPr>
      <xdr:spPr>
        <a:xfrm>
          <a:off x="13309600" y="1168400"/>
          <a:ext cx="15748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1100"/>
            <a:t>Ihre Antwort</a:t>
          </a:r>
        </a:p>
        <a:p>
          <a:endParaRPr lang="de-DE" sz="1100"/>
        </a:p>
      </xdr:txBody>
    </xdr:sp>
    <xdr:clientData/>
  </xdr:twoCellAnchor>
  <xdr:twoCellAnchor>
    <xdr:from>
      <xdr:col>11</xdr:col>
      <xdr:colOff>76200</xdr:colOff>
      <xdr:row>4</xdr:row>
      <xdr:rowOff>38100</xdr:rowOff>
    </xdr:from>
    <xdr:to>
      <xdr:col>11</xdr:col>
      <xdr:colOff>1651000</xdr:colOff>
      <xdr:row>4</xdr:row>
      <xdr:rowOff>1104900</xdr:rowOff>
    </xdr:to>
    <xdr:sp macro="" textlink="">
      <xdr:nvSpPr>
        <xdr:cNvPr id="4" name="Textfeld 3">
          <a:extLst>
            <a:ext uri="{FF2B5EF4-FFF2-40B4-BE49-F238E27FC236}">
              <a16:creationId xmlns:a16="http://schemas.microsoft.com/office/drawing/2014/main" id="{A1090263-42A3-A845-A6B8-7577F0ABCD12}"/>
            </a:ext>
          </a:extLst>
        </xdr:cNvPr>
        <xdr:cNvSpPr txBox="1"/>
      </xdr:nvSpPr>
      <xdr:spPr>
        <a:xfrm>
          <a:off x="15024100" y="1181100"/>
          <a:ext cx="15748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1100"/>
            <a:t>Ihre Antwort</a:t>
          </a:r>
        </a:p>
        <a:p>
          <a:endParaRPr lang="de-DE" sz="1100"/>
        </a:p>
      </xdr:txBody>
    </xdr:sp>
    <xdr:clientData/>
  </xdr:twoCellAnchor>
  <xdr:twoCellAnchor>
    <xdr:from>
      <xdr:col>9</xdr:col>
      <xdr:colOff>25400</xdr:colOff>
      <xdr:row>9</xdr:row>
      <xdr:rowOff>12700</xdr:rowOff>
    </xdr:from>
    <xdr:to>
      <xdr:col>9</xdr:col>
      <xdr:colOff>1612900</xdr:colOff>
      <xdr:row>9</xdr:row>
      <xdr:rowOff>914400</xdr:rowOff>
    </xdr:to>
    <xdr:sp macro="" textlink="">
      <xdr:nvSpPr>
        <xdr:cNvPr id="5" name="Textfeld 4">
          <a:extLst>
            <a:ext uri="{FF2B5EF4-FFF2-40B4-BE49-F238E27FC236}">
              <a16:creationId xmlns:a16="http://schemas.microsoft.com/office/drawing/2014/main" id="{1F63D138-69A2-A240-9CE3-2CAF99FFA1DC}"/>
            </a:ext>
          </a:extLst>
        </xdr:cNvPr>
        <xdr:cNvSpPr txBox="1"/>
      </xdr:nvSpPr>
      <xdr:spPr>
        <a:xfrm>
          <a:off x="11595100" y="3111500"/>
          <a:ext cx="15875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1100"/>
            <a:t>Ihre Antwort</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19</xdr:col>
      <xdr:colOff>762000</xdr:colOff>
      <xdr:row>47</xdr:row>
      <xdr:rowOff>152400</xdr:rowOff>
    </xdr:to>
    <xdr:grpSp>
      <xdr:nvGrpSpPr>
        <xdr:cNvPr id="2" name="Gruppieren 1">
          <a:extLst>
            <a:ext uri="{FF2B5EF4-FFF2-40B4-BE49-F238E27FC236}">
              <a16:creationId xmlns:a16="http://schemas.microsoft.com/office/drawing/2014/main" id="{BA7A1D38-B555-FB4B-82C8-55195EF39E36}"/>
            </a:ext>
          </a:extLst>
        </xdr:cNvPr>
        <xdr:cNvGrpSpPr/>
      </xdr:nvGrpSpPr>
      <xdr:grpSpPr>
        <a:xfrm>
          <a:off x="0" y="200025"/>
          <a:ext cx="16687800" cy="9353550"/>
          <a:chOff x="838200" y="660400"/>
          <a:chExt cx="16446500" cy="9499600"/>
        </a:xfrm>
      </xdr:grpSpPr>
      <xdr:grpSp>
        <xdr:nvGrpSpPr>
          <xdr:cNvPr id="3" name="Gruppieren 2">
            <a:extLst>
              <a:ext uri="{FF2B5EF4-FFF2-40B4-BE49-F238E27FC236}">
                <a16:creationId xmlns:a16="http://schemas.microsoft.com/office/drawing/2014/main" id="{E09F0D17-00CB-5EB5-0EB2-7943D43130F5}"/>
              </a:ext>
            </a:extLst>
          </xdr:cNvPr>
          <xdr:cNvGrpSpPr/>
        </xdr:nvGrpSpPr>
        <xdr:grpSpPr>
          <a:xfrm>
            <a:off x="838200" y="660400"/>
            <a:ext cx="16446500" cy="9499600"/>
            <a:chOff x="1689100" y="596900"/>
            <a:chExt cx="16446500" cy="9499600"/>
          </a:xfrm>
        </xdr:grpSpPr>
        <xdr:sp macro="" textlink="">
          <xdr:nvSpPr>
            <xdr:cNvPr id="5" name="Abgerundetes Rechteck 4">
              <a:extLst>
                <a:ext uri="{FF2B5EF4-FFF2-40B4-BE49-F238E27FC236}">
                  <a16:creationId xmlns:a16="http://schemas.microsoft.com/office/drawing/2014/main" id="{1BB76E57-F4E5-0A2A-91DB-2940BAA39132}"/>
                </a:ext>
              </a:extLst>
            </xdr:cNvPr>
            <xdr:cNvSpPr/>
          </xdr:nvSpPr>
          <xdr:spPr>
            <a:xfrm>
              <a:off x="1701800" y="58674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Bsp.</a:t>
              </a:r>
              <a:r>
                <a:rPr lang="de-DE" sz="1100" i="1" baseline="0"/>
                <a:t> Steigende Stromkosten</a:t>
              </a:r>
              <a:endParaRPr lang="de-DE" sz="1100" i="1"/>
            </a:p>
          </xdr:txBody>
        </xdr:sp>
        <xdr:cxnSp macro="">
          <xdr:nvCxnSpPr>
            <xdr:cNvPr id="6" name="Gerade Verbindung 5">
              <a:extLst>
                <a:ext uri="{FF2B5EF4-FFF2-40B4-BE49-F238E27FC236}">
                  <a16:creationId xmlns:a16="http://schemas.microsoft.com/office/drawing/2014/main" id="{39AF1D8B-12EC-E9B4-5FD3-42C0504E1410}"/>
                </a:ext>
              </a:extLst>
            </xdr:cNvPr>
            <xdr:cNvCxnSpPr>
              <a:stCxn id="5" idx="3"/>
              <a:endCxn id="17" idx="1"/>
            </xdr:cNvCxnSpPr>
          </xdr:nvCxnSpPr>
          <xdr:spPr>
            <a:xfrm>
              <a:off x="3327400" y="6172200"/>
              <a:ext cx="7023100" cy="254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nvGrpSpPr>
            <xdr:cNvPr id="7" name="Gruppieren 6">
              <a:extLst>
                <a:ext uri="{FF2B5EF4-FFF2-40B4-BE49-F238E27FC236}">
                  <a16:creationId xmlns:a16="http://schemas.microsoft.com/office/drawing/2014/main" id="{7BC1636F-68FB-1E0E-45A0-6B0E38DAA597}"/>
                </a:ext>
              </a:extLst>
            </xdr:cNvPr>
            <xdr:cNvGrpSpPr/>
          </xdr:nvGrpSpPr>
          <xdr:grpSpPr>
            <a:xfrm>
              <a:off x="1689100" y="596900"/>
              <a:ext cx="16446500" cy="9499600"/>
              <a:chOff x="1689100" y="596900"/>
              <a:chExt cx="16446500" cy="9499600"/>
            </a:xfrm>
          </xdr:grpSpPr>
          <xdr:grpSp>
            <xdr:nvGrpSpPr>
              <xdr:cNvPr id="8" name="Gruppieren 7">
                <a:extLst>
                  <a:ext uri="{FF2B5EF4-FFF2-40B4-BE49-F238E27FC236}">
                    <a16:creationId xmlns:a16="http://schemas.microsoft.com/office/drawing/2014/main" id="{51527D35-0235-05D9-8C6D-487779A7D763}"/>
                  </a:ext>
                </a:extLst>
              </xdr:cNvPr>
              <xdr:cNvGrpSpPr/>
            </xdr:nvGrpSpPr>
            <xdr:grpSpPr>
              <a:xfrm>
                <a:off x="1701800" y="1854200"/>
                <a:ext cx="16433800" cy="8242300"/>
                <a:chOff x="1663700" y="431800"/>
                <a:chExt cx="16433800" cy="8242300"/>
              </a:xfrm>
            </xdr:grpSpPr>
            <xdr:grpSp>
              <xdr:nvGrpSpPr>
                <xdr:cNvPr id="11" name="Gruppieren 10">
                  <a:extLst>
                    <a:ext uri="{FF2B5EF4-FFF2-40B4-BE49-F238E27FC236}">
                      <a16:creationId xmlns:a16="http://schemas.microsoft.com/office/drawing/2014/main" id="{1B71059B-D0D1-1100-7D25-465E96B35F19}"/>
                    </a:ext>
                  </a:extLst>
                </xdr:cNvPr>
                <xdr:cNvGrpSpPr/>
              </xdr:nvGrpSpPr>
              <xdr:grpSpPr>
                <a:xfrm>
                  <a:off x="6578600" y="660400"/>
                  <a:ext cx="11518900" cy="8013700"/>
                  <a:chOff x="2476500" y="444500"/>
                  <a:chExt cx="11518900" cy="8013700"/>
                </a:xfrm>
              </xdr:grpSpPr>
              <xdr:grpSp>
                <xdr:nvGrpSpPr>
                  <xdr:cNvPr id="15" name="Gruppieren 14">
                    <a:extLst>
                      <a:ext uri="{FF2B5EF4-FFF2-40B4-BE49-F238E27FC236}">
                        <a16:creationId xmlns:a16="http://schemas.microsoft.com/office/drawing/2014/main" id="{2FF0B71D-6CE4-CE63-7314-BB9ECE4D228C}"/>
                      </a:ext>
                    </a:extLst>
                  </xdr:cNvPr>
                  <xdr:cNvGrpSpPr/>
                </xdr:nvGrpSpPr>
                <xdr:grpSpPr>
                  <a:xfrm>
                    <a:off x="8699500" y="3289300"/>
                    <a:ext cx="5295900" cy="5168900"/>
                    <a:chOff x="8699500" y="647700"/>
                    <a:chExt cx="5295900" cy="5168900"/>
                  </a:xfrm>
                </xdr:grpSpPr>
                <xdr:grpSp>
                  <xdr:nvGrpSpPr>
                    <xdr:cNvPr id="26" name="Gruppieren 25">
                      <a:extLst>
                        <a:ext uri="{FF2B5EF4-FFF2-40B4-BE49-F238E27FC236}">
                          <a16:creationId xmlns:a16="http://schemas.microsoft.com/office/drawing/2014/main" id="{6F152703-2D71-E3A4-75B8-57669FA20228}"/>
                        </a:ext>
                      </a:extLst>
                    </xdr:cNvPr>
                    <xdr:cNvGrpSpPr/>
                  </xdr:nvGrpSpPr>
                  <xdr:grpSpPr>
                    <a:xfrm>
                      <a:off x="10617200" y="1663700"/>
                      <a:ext cx="3378200" cy="4152900"/>
                      <a:chOff x="4140200" y="1841500"/>
                      <a:chExt cx="3378200" cy="4152900"/>
                    </a:xfrm>
                  </xdr:grpSpPr>
                  <xdr:sp macro="" textlink="">
                    <xdr:nvSpPr>
                      <xdr:cNvPr id="29" name="Abgerundetes Rechteck 28">
                        <a:extLst>
                          <a:ext uri="{FF2B5EF4-FFF2-40B4-BE49-F238E27FC236}">
                            <a16:creationId xmlns:a16="http://schemas.microsoft.com/office/drawing/2014/main" id="{226E4E03-1461-1F76-E44C-A59CC26577FD}"/>
                          </a:ext>
                        </a:extLst>
                      </xdr:cNvPr>
                      <xdr:cNvSpPr/>
                    </xdr:nvSpPr>
                    <xdr:spPr>
                      <a:xfrm>
                        <a:off x="5842000" y="3594100"/>
                        <a:ext cx="1676400" cy="596900"/>
                      </a:xfrm>
                      <a:prstGeom prst="round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de-DE" sz="1100"/>
                          <a:t>Return</a:t>
                        </a:r>
                        <a:r>
                          <a:rPr lang="de-DE" sz="1100" baseline="0"/>
                          <a:t> on Capital Employed</a:t>
                        </a:r>
                        <a:endParaRPr lang="de-DE" sz="1100"/>
                      </a:p>
                    </xdr:txBody>
                  </xdr:sp>
                  <xdr:sp macro="" textlink="">
                    <xdr:nvSpPr>
                      <xdr:cNvPr id="30" name="Abgerundetes Rechteck 29">
                        <a:extLst>
                          <a:ext uri="{FF2B5EF4-FFF2-40B4-BE49-F238E27FC236}">
                            <a16:creationId xmlns:a16="http://schemas.microsoft.com/office/drawing/2014/main" id="{D369C264-D8A3-61BA-E4B5-07A13A9E5912}"/>
                          </a:ext>
                        </a:extLst>
                      </xdr:cNvPr>
                      <xdr:cNvSpPr/>
                    </xdr:nvSpPr>
                    <xdr:spPr>
                      <a:xfrm>
                        <a:off x="4140200" y="1841500"/>
                        <a:ext cx="16129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Operatives Ergebnis</a:t>
                        </a:r>
                      </a:p>
                    </xdr:txBody>
                  </xdr:sp>
                  <xdr:sp macro="" textlink="">
                    <xdr:nvSpPr>
                      <xdr:cNvPr id="31" name="Abgerundetes Rechteck 30">
                        <a:extLst>
                          <a:ext uri="{FF2B5EF4-FFF2-40B4-BE49-F238E27FC236}">
                            <a16:creationId xmlns:a16="http://schemas.microsoft.com/office/drawing/2014/main" id="{8DA00373-9124-496A-E850-45B475897B39}"/>
                          </a:ext>
                        </a:extLst>
                      </xdr:cNvPr>
                      <xdr:cNvSpPr/>
                    </xdr:nvSpPr>
                    <xdr:spPr>
                      <a:xfrm>
                        <a:off x="4203700" y="5435600"/>
                        <a:ext cx="16129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Kapitalkosten</a:t>
                        </a:r>
                      </a:p>
                    </xdr:txBody>
                  </xdr:sp>
                  <xdr:cxnSp macro="">
                    <xdr:nvCxnSpPr>
                      <xdr:cNvPr id="32" name="Gerade Verbindung 31">
                        <a:extLst>
                          <a:ext uri="{FF2B5EF4-FFF2-40B4-BE49-F238E27FC236}">
                            <a16:creationId xmlns:a16="http://schemas.microsoft.com/office/drawing/2014/main" id="{25D5F0C5-0458-CBF7-ED4E-DE9236B2329D}"/>
                          </a:ext>
                        </a:extLst>
                      </xdr:cNvPr>
                      <xdr:cNvCxnSpPr>
                        <a:stCxn id="29" idx="0"/>
                        <a:endCxn id="30" idx="3"/>
                      </xdr:cNvCxnSpPr>
                    </xdr:nvCxnSpPr>
                    <xdr:spPr>
                      <a:xfrm flipH="1" flipV="1">
                        <a:off x="5753100" y="2120900"/>
                        <a:ext cx="927100" cy="147320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33" name="Gerade Verbindung 32">
                        <a:extLst>
                          <a:ext uri="{FF2B5EF4-FFF2-40B4-BE49-F238E27FC236}">
                            <a16:creationId xmlns:a16="http://schemas.microsoft.com/office/drawing/2014/main" id="{B847D50A-6DFD-830E-F272-95C6D3D0A38C}"/>
                          </a:ext>
                        </a:extLst>
                      </xdr:cNvPr>
                      <xdr:cNvCxnSpPr>
                        <a:stCxn id="29" idx="2"/>
                        <a:endCxn id="31" idx="3"/>
                      </xdr:cNvCxnSpPr>
                    </xdr:nvCxnSpPr>
                    <xdr:spPr>
                      <a:xfrm flipH="1">
                        <a:off x="5816600" y="4191000"/>
                        <a:ext cx="863600" cy="15240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sp macro="" textlink="">
                  <xdr:nvSpPr>
                    <xdr:cNvPr id="27" name="Abgerundetes Rechteck 26">
                      <a:extLst>
                        <a:ext uri="{FF2B5EF4-FFF2-40B4-BE49-F238E27FC236}">
                          <a16:creationId xmlns:a16="http://schemas.microsoft.com/office/drawing/2014/main" id="{633FEACC-669F-A2CE-5E16-FBF0CF3B3750}"/>
                        </a:ext>
                      </a:extLst>
                    </xdr:cNvPr>
                    <xdr:cNvSpPr/>
                  </xdr:nvSpPr>
                  <xdr:spPr>
                    <a:xfrm>
                      <a:off x="8699500" y="2641600"/>
                      <a:ext cx="1587500" cy="5715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Fixkosten</a:t>
                      </a:r>
                    </a:p>
                  </xdr:txBody>
                </xdr:sp>
                <xdr:sp macro="" textlink="">
                  <xdr:nvSpPr>
                    <xdr:cNvPr id="28" name="Abgerundetes Rechteck 27">
                      <a:extLst>
                        <a:ext uri="{FF2B5EF4-FFF2-40B4-BE49-F238E27FC236}">
                          <a16:creationId xmlns:a16="http://schemas.microsoft.com/office/drawing/2014/main" id="{F8DCADA5-D100-1B4E-0DB4-42E3F794BA8E}"/>
                        </a:ext>
                      </a:extLst>
                    </xdr:cNvPr>
                    <xdr:cNvSpPr/>
                  </xdr:nvSpPr>
                  <xdr:spPr>
                    <a:xfrm>
                      <a:off x="8737600" y="647700"/>
                      <a:ext cx="1587500" cy="5715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Deckungsbeitrag</a:t>
                      </a:r>
                    </a:p>
                  </xdr:txBody>
                </xdr:sp>
              </xdr:grpSp>
              <xdr:sp macro="" textlink="">
                <xdr:nvSpPr>
                  <xdr:cNvPr id="16" name="Abgerundetes Rechteck 15">
                    <a:extLst>
                      <a:ext uri="{FF2B5EF4-FFF2-40B4-BE49-F238E27FC236}">
                        <a16:creationId xmlns:a16="http://schemas.microsoft.com/office/drawing/2014/main" id="{AA1E9D14-C877-7E50-3FEB-79CE909BC515}"/>
                      </a:ext>
                    </a:extLst>
                  </xdr:cNvPr>
                  <xdr:cNvSpPr/>
                </xdr:nvSpPr>
                <xdr:spPr>
                  <a:xfrm>
                    <a:off x="6210300" y="1841500"/>
                    <a:ext cx="16383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Umsatz</a:t>
                    </a:r>
                  </a:p>
                </xdr:txBody>
              </xdr:sp>
              <xdr:sp macro="" textlink="">
                <xdr:nvSpPr>
                  <xdr:cNvPr id="17" name="Abgerundetes Rechteck 16">
                    <a:extLst>
                      <a:ext uri="{FF2B5EF4-FFF2-40B4-BE49-F238E27FC236}">
                        <a16:creationId xmlns:a16="http://schemas.microsoft.com/office/drawing/2014/main" id="{1AA53B6C-1367-573B-3FD1-ADB105DFC18B}"/>
                      </a:ext>
                    </a:extLst>
                  </xdr:cNvPr>
                  <xdr:cNvSpPr/>
                </xdr:nvSpPr>
                <xdr:spPr>
                  <a:xfrm>
                    <a:off x="6210300" y="4279900"/>
                    <a:ext cx="16383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Variable</a:t>
                    </a:r>
                    <a:r>
                      <a:rPr lang="de-DE" sz="1100" baseline="0"/>
                      <a:t> Kosten</a:t>
                    </a:r>
                    <a:endParaRPr lang="de-DE" sz="1100"/>
                  </a:p>
                </xdr:txBody>
              </xdr:sp>
              <xdr:sp macro="" textlink="">
                <xdr:nvSpPr>
                  <xdr:cNvPr id="18" name="Abgerundetes Rechteck 17">
                    <a:extLst>
                      <a:ext uri="{FF2B5EF4-FFF2-40B4-BE49-F238E27FC236}">
                        <a16:creationId xmlns:a16="http://schemas.microsoft.com/office/drawing/2014/main" id="{F3059554-1C8F-FE2D-C206-23EA28860280}"/>
                      </a:ext>
                    </a:extLst>
                  </xdr:cNvPr>
                  <xdr:cNvSpPr/>
                </xdr:nvSpPr>
                <xdr:spPr>
                  <a:xfrm>
                    <a:off x="2501900" y="1866900"/>
                    <a:ext cx="16383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Marktanteil</a:t>
                    </a:r>
                  </a:p>
                </xdr:txBody>
              </xdr:sp>
              <xdr:sp macro="" textlink="">
                <xdr:nvSpPr>
                  <xdr:cNvPr id="19" name="Abgerundetes Rechteck 18">
                    <a:extLst>
                      <a:ext uri="{FF2B5EF4-FFF2-40B4-BE49-F238E27FC236}">
                        <a16:creationId xmlns:a16="http://schemas.microsoft.com/office/drawing/2014/main" id="{6130568A-CCF2-C64B-FBBB-FAD008571A0A}"/>
                      </a:ext>
                    </a:extLst>
                  </xdr:cNvPr>
                  <xdr:cNvSpPr/>
                </xdr:nvSpPr>
                <xdr:spPr>
                  <a:xfrm>
                    <a:off x="2476500" y="3263900"/>
                    <a:ext cx="16383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Absatzpreise</a:t>
                    </a:r>
                  </a:p>
                </xdr:txBody>
              </xdr:sp>
              <xdr:sp macro="" textlink="">
                <xdr:nvSpPr>
                  <xdr:cNvPr id="20" name="Abgerundetes Rechteck 19">
                    <a:extLst>
                      <a:ext uri="{FF2B5EF4-FFF2-40B4-BE49-F238E27FC236}">
                        <a16:creationId xmlns:a16="http://schemas.microsoft.com/office/drawing/2014/main" id="{964E783A-3615-76D5-F0B8-909BE92252ED}"/>
                      </a:ext>
                    </a:extLst>
                  </xdr:cNvPr>
                  <xdr:cNvSpPr/>
                </xdr:nvSpPr>
                <xdr:spPr>
                  <a:xfrm>
                    <a:off x="2514600" y="444500"/>
                    <a:ext cx="16383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Marktvolumen</a:t>
                    </a:r>
                  </a:p>
                </xdr:txBody>
              </xdr:sp>
              <xdr:cxnSp macro="">
                <xdr:nvCxnSpPr>
                  <xdr:cNvPr id="21" name="Gerade Verbindung 20">
                    <a:extLst>
                      <a:ext uri="{FF2B5EF4-FFF2-40B4-BE49-F238E27FC236}">
                        <a16:creationId xmlns:a16="http://schemas.microsoft.com/office/drawing/2014/main" id="{0CF63AD9-E490-E38F-903F-E1533BB7C914}"/>
                      </a:ext>
                    </a:extLst>
                  </xdr:cNvPr>
                  <xdr:cNvCxnSpPr>
                    <a:stCxn id="20" idx="3"/>
                    <a:endCxn id="16" idx="1"/>
                  </xdr:cNvCxnSpPr>
                </xdr:nvCxnSpPr>
                <xdr:spPr>
                  <a:xfrm>
                    <a:off x="4152900" y="723900"/>
                    <a:ext cx="2057400" cy="139700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22" name="Gerade Verbindung 21">
                    <a:extLst>
                      <a:ext uri="{FF2B5EF4-FFF2-40B4-BE49-F238E27FC236}">
                        <a16:creationId xmlns:a16="http://schemas.microsoft.com/office/drawing/2014/main" id="{25E862C9-8A89-0BF1-9CF7-6962E7557574}"/>
                      </a:ext>
                    </a:extLst>
                  </xdr:cNvPr>
                  <xdr:cNvCxnSpPr>
                    <a:stCxn id="18" idx="3"/>
                    <a:endCxn id="16" idx="1"/>
                  </xdr:cNvCxnSpPr>
                </xdr:nvCxnSpPr>
                <xdr:spPr>
                  <a:xfrm flipV="1">
                    <a:off x="4140200" y="2120900"/>
                    <a:ext cx="2070100" cy="2540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23" name="Gerade Verbindung 22">
                    <a:extLst>
                      <a:ext uri="{FF2B5EF4-FFF2-40B4-BE49-F238E27FC236}">
                        <a16:creationId xmlns:a16="http://schemas.microsoft.com/office/drawing/2014/main" id="{E933D185-8DB6-E79D-A004-CB1CFE613FEF}"/>
                      </a:ext>
                    </a:extLst>
                  </xdr:cNvPr>
                  <xdr:cNvCxnSpPr>
                    <a:stCxn id="19" idx="3"/>
                    <a:endCxn id="16" idx="1"/>
                  </xdr:cNvCxnSpPr>
                </xdr:nvCxnSpPr>
                <xdr:spPr>
                  <a:xfrm flipV="1">
                    <a:off x="4114800" y="2120900"/>
                    <a:ext cx="2095500" cy="142240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24" name="Gerade Verbindung 23">
                    <a:extLst>
                      <a:ext uri="{FF2B5EF4-FFF2-40B4-BE49-F238E27FC236}">
                        <a16:creationId xmlns:a16="http://schemas.microsoft.com/office/drawing/2014/main" id="{0C3A66E7-26BF-C04F-D51A-6D5CCA6ED9A1}"/>
                      </a:ext>
                    </a:extLst>
                  </xdr:cNvPr>
                  <xdr:cNvCxnSpPr>
                    <a:stCxn id="16" idx="3"/>
                    <a:endCxn id="28" idx="0"/>
                  </xdr:cNvCxnSpPr>
                </xdr:nvCxnSpPr>
                <xdr:spPr>
                  <a:xfrm>
                    <a:off x="7848600" y="2120900"/>
                    <a:ext cx="1682750" cy="116840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25" name="Gerade Verbindung 24">
                    <a:extLst>
                      <a:ext uri="{FF2B5EF4-FFF2-40B4-BE49-F238E27FC236}">
                        <a16:creationId xmlns:a16="http://schemas.microsoft.com/office/drawing/2014/main" id="{01A90E11-6098-1C63-2DD3-411DE78B19D5}"/>
                      </a:ext>
                    </a:extLst>
                  </xdr:cNvPr>
                  <xdr:cNvCxnSpPr>
                    <a:stCxn id="17" idx="3"/>
                    <a:endCxn id="28" idx="2"/>
                  </xdr:cNvCxnSpPr>
                </xdr:nvCxnSpPr>
                <xdr:spPr>
                  <a:xfrm flipV="1">
                    <a:off x="7848600" y="3860800"/>
                    <a:ext cx="1682750" cy="6985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sp macro="" textlink="">
              <xdr:nvSpPr>
                <xdr:cNvPr id="12" name="Abgerundetes Rechteck 11">
                  <a:extLst>
                    <a:ext uri="{FF2B5EF4-FFF2-40B4-BE49-F238E27FC236}">
                      <a16:creationId xmlns:a16="http://schemas.microsoft.com/office/drawing/2014/main" id="{8D0E98E8-80BD-4156-70CA-E19CA450A911}"/>
                    </a:ext>
                  </a:extLst>
                </xdr:cNvPr>
                <xdr:cNvSpPr/>
              </xdr:nvSpPr>
              <xdr:spPr>
                <a:xfrm>
                  <a:off x="1676400" y="4318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Treiber</a:t>
                  </a:r>
                  <a:r>
                    <a:rPr lang="de-DE" sz="1100" i="1" baseline="0"/>
                    <a:t> 1</a:t>
                  </a:r>
                  <a:endParaRPr lang="de-DE" sz="1100" i="1"/>
                </a:p>
              </xdr:txBody>
            </xdr:sp>
            <xdr:sp macro="" textlink="">
              <xdr:nvSpPr>
                <xdr:cNvPr id="13" name="Abgerundetes Rechteck 12">
                  <a:extLst>
                    <a:ext uri="{FF2B5EF4-FFF2-40B4-BE49-F238E27FC236}">
                      <a16:creationId xmlns:a16="http://schemas.microsoft.com/office/drawing/2014/main" id="{AE8281AF-787B-B498-1C6A-2300CC53B683}"/>
                    </a:ext>
                  </a:extLst>
                </xdr:cNvPr>
                <xdr:cNvSpPr/>
              </xdr:nvSpPr>
              <xdr:spPr>
                <a:xfrm>
                  <a:off x="1663700" y="55372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Treiber 3</a:t>
                  </a:r>
                </a:p>
              </xdr:txBody>
            </xdr:sp>
            <xdr:sp macro="" textlink="">
              <xdr:nvSpPr>
                <xdr:cNvPr id="14" name="Abgerundetes Rechteck 13">
                  <a:extLst>
                    <a:ext uri="{FF2B5EF4-FFF2-40B4-BE49-F238E27FC236}">
                      <a16:creationId xmlns:a16="http://schemas.microsoft.com/office/drawing/2014/main" id="{99DC6AE0-9064-C4CA-62B2-31532104549B}"/>
                    </a:ext>
                  </a:extLst>
                </xdr:cNvPr>
                <xdr:cNvSpPr/>
              </xdr:nvSpPr>
              <xdr:spPr>
                <a:xfrm>
                  <a:off x="1676400" y="16129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Treiber 2</a:t>
                  </a:r>
                </a:p>
              </xdr:txBody>
            </xdr:sp>
          </xdr:grpSp>
          <xdr:sp macro="" textlink="">
            <xdr:nvSpPr>
              <xdr:cNvPr id="9" name="Abgerundetes Rechteck 8">
                <a:extLst>
                  <a:ext uri="{FF2B5EF4-FFF2-40B4-BE49-F238E27FC236}">
                    <a16:creationId xmlns:a16="http://schemas.microsoft.com/office/drawing/2014/main" id="{41DDD029-CC08-8021-F79B-E2EDE4BA0DA4}"/>
                  </a:ext>
                </a:extLst>
              </xdr:cNvPr>
              <xdr:cNvSpPr/>
            </xdr:nvSpPr>
            <xdr:spPr>
              <a:xfrm>
                <a:off x="1689100" y="5969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Bsp. Individuelle</a:t>
                </a:r>
                <a:r>
                  <a:rPr lang="de-DE" sz="1100" i="1" baseline="0"/>
                  <a:t> Preisgestaltung</a:t>
                </a:r>
                <a:endParaRPr lang="de-DE" sz="1100" i="1"/>
              </a:p>
            </xdr:txBody>
          </xdr:sp>
          <xdr:cxnSp macro="">
            <xdr:nvCxnSpPr>
              <xdr:cNvPr id="10" name="Gerade Verbindung 9">
                <a:extLst>
                  <a:ext uri="{FF2B5EF4-FFF2-40B4-BE49-F238E27FC236}">
                    <a16:creationId xmlns:a16="http://schemas.microsoft.com/office/drawing/2014/main" id="{FE23A1B2-ED86-82B0-9EC5-F41099CDE5E8}"/>
                  </a:ext>
                </a:extLst>
              </xdr:cNvPr>
              <xdr:cNvCxnSpPr>
                <a:stCxn id="9" idx="3"/>
                <a:endCxn id="19" idx="1"/>
              </xdr:cNvCxnSpPr>
            </xdr:nvCxnSpPr>
            <xdr:spPr>
              <a:xfrm>
                <a:off x="3314700" y="901700"/>
                <a:ext cx="3302000" cy="42799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grpSp>
      <xdr:sp macro="" textlink="">
        <xdr:nvSpPr>
          <xdr:cNvPr id="4" name="Abgerundetes Rechteck 3">
            <a:extLst>
              <a:ext uri="{FF2B5EF4-FFF2-40B4-BE49-F238E27FC236}">
                <a16:creationId xmlns:a16="http://schemas.microsoft.com/office/drawing/2014/main" id="{C2250368-DCBB-1211-2D4E-1C3156169ADD}"/>
              </a:ext>
            </a:extLst>
          </xdr:cNvPr>
          <xdr:cNvSpPr/>
        </xdr:nvSpPr>
        <xdr:spPr>
          <a:xfrm>
            <a:off x="850900" y="80010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Treiber 4</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4</xdr:row>
      <xdr:rowOff>50800</xdr:rowOff>
    </xdr:from>
    <xdr:to>
      <xdr:col>10</xdr:col>
      <xdr:colOff>0</xdr:colOff>
      <xdr:row>4</xdr:row>
      <xdr:rowOff>2514600</xdr:rowOff>
    </xdr:to>
    <xdr:sp macro="" textlink="">
      <xdr:nvSpPr>
        <xdr:cNvPr id="2" name="Textfeld 1">
          <a:extLst>
            <a:ext uri="{FF2B5EF4-FFF2-40B4-BE49-F238E27FC236}">
              <a16:creationId xmlns:a16="http://schemas.microsoft.com/office/drawing/2014/main" id="{13124677-3C83-E64A-9234-849C2A4AB0D4}"/>
            </a:ext>
          </a:extLst>
        </xdr:cNvPr>
        <xdr:cNvSpPr txBox="1"/>
      </xdr:nvSpPr>
      <xdr:spPr>
        <a:xfrm>
          <a:off x="11988800" y="927100"/>
          <a:ext cx="1485900" cy="246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Verkehrsertrag:</a:t>
          </a:r>
        </a:p>
        <a:p>
          <a:r>
            <a:rPr lang="de-DE" sz="1100"/>
            <a:t>Der Verkehrsertrag</a:t>
          </a:r>
          <a:r>
            <a:rPr lang="de-DE" sz="1100" baseline="0"/>
            <a:t> macht über 65% des Gesamtertrags aus. Beeinträchtigung des Tourismus in der Jungfrauregion können die Ertragslage massiv verschlechtern.</a:t>
          </a:r>
          <a:endParaRPr lang="de-DE" sz="1100"/>
        </a:p>
      </xdr:txBody>
    </xdr:sp>
    <xdr:clientData/>
  </xdr:twoCellAnchor>
  <xdr:twoCellAnchor>
    <xdr:from>
      <xdr:col>10</xdr:col>
      <xdr:colOff>101600</xdr:colOff>
      <xdr:row>4</xdr:row>
      <xdr:rowOff>25400</xdr:rowOff>
    </xdr:from>
    <xdr:to>
      <xdr:col>11</xdr:col>
      <xdr:colOff>0</xdr:colOff>
      <xdr:row>4</xdr:row>
      <xdr:rowOff>2565400</xdr:rowOff>
    </xdr:to>
    <xdr:sp macro="" textlink="">
      <xdr:nvSpPr>
        <xdr:cNvPr id="3" name="Textfeld 2">
          <a:extLst>
            <a:ext uri="{FF2B5EF4-FFF2-40B4-BE49-F238E27FC236}">
              <a16:creationId xmlns:a16="http://schemas.microsoft.com/office/drawing/2014/main" id="{A7D6B694-2353-9541-8574-DB8731558650}"/>
            </a:ext>
          </a:extLst>
        </xdr:cNvPr>
        <xdr:cNvSpPr txBox="1"/>
      </xdr:nvSpPr>
      <xdr:spPr>
        <a:xfrm>
          <a:off x="13576300" y="901700"/>
          <a:ext cx="1422400" cy="254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1100"/>
            <a:t>Gastronomie &amp;</a:t>
          </a:r>
          <a:r>
            <a:rPr lang="de-DE" sz="1100" baseline="0"/>
            <a:t> Beherbergung:</a:t>
          </a: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Diese Ertragsklasse ist sehr stark vom Verkehrsertrag abhängig. Fallen Erlöse aus diesem geringer aus (durch weniger zahlende Besucher) wird dies ebenfalls einen grossen Einfluss auf die Gastronomie haben.</a:t>
          </a:r>
          <a:endParaRPr lang="de-DE" sz="1100"/>
        </a:p>
        <a:p>
          <a:endParaRPr lang="de-DE" sz="1100"/>
        </a:p>
      </xdr:txBody>
    </xdr:sp>
    <xdr:clientData/>
  </xdr:twoCellAnchor>
  <xdr:twoCellAnchor>
    <xdr:from>
      <xdr:col>11</xdr:col>
      <xdr:colOff>76200</xdr:colOff>
      <xdr:row>4</xdr:row>
      <xdr:rowOff>38100</xdr:rowOff>
    </xdr:from>
    <xdr:to>
      <xdr:col>12</xdr:col>
      <xdr:colOff>0</xdr:colOff>
      <xdr:row>4</xdr:row>
      <xdr:rowOff>2603500</xdr:rowOff>
    </xdr:to>
    <xdr:sp macro="" textlink="">
      <xdr:nvSpPr>
        <xdr:cNvPr id="4" name="Textfeld 3">
          <a:extLst>
            <a:ext uri="{FF2B5EF4-FFF2-40B4-BE49-F238E27FC236}">
              <a16:creationId xmlns:a16="http://schemas.microsoft.com/office/drawing/2014/main" id="{13543EBA-D00B-E64E-8878-6EC5E78194A9}"/>
            </a:ext>
          </a:extLst>
        </xdr:cNvPr>
        <xdr:cNvSpPr txBox="1"/>
      </xdr:nvSpPr>
      <xdr:spPr>
        <a:xfrm>
          <a:off x="15074900" y="914400"/>
          <a:ext cx="1447800" cy="256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1100"/>
            <a:t>Abgeltung durch öffentliche</a:t>
          </a:r>
          <a:r>
            <a:rPr lang="de-DE" sz="1100" baseline="0"/>
            <a:t> Hand:</a:t>
          </a: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Die Jungfraubahnen erhalten jährlich einen Anteil an Abgeltungen. Ändern sich die politischen Gegebenheiten können diese Erlöse massgebend beeinflusst werden. </a:t>
          </a:r>
          <a:endParaRPr lang="de-DE" sz="1100"/>
        </a:p>
        <a:p>
          <a:endParaRPr lang="de-DE" sz="1100"/>
        </a:p>
      </xdr:txBody>
    </xdr:sp>
    <xdr:clientData/>
  </xdr:twoCellAnchor>
  <xdr:twoCellAnchor>
    <xdr:from>
      <xdr:col>9</xdr:col>
      <xdr:colOff>25400</xdr:colOff>
      <xdr:row>9</xdr:row>
      <xdr:rowOff>12700</xdr:rowOff>
    </xdr:from>
    <xdr:to>
      <xdr:col>12</xdr:col>
      <xdr:colOff>0</xdr:colOff>
      <xdr:row>9</xdr:row>
      <xdr:rowOff>2552700</xdr:rowOff>
    </xdr:to>
    <xdr:sp macro="" textlink="">
      <xdr:nvSpPr>
        <xdr:cNvPr id="5" name="Textfeld 4">
          <a:extLst>
            <a:ext uri="{FF2B5EF4-FFF2-40B4-BE49-F238E27FC236}">
              <a16:creationId xmlns:a16="http://schemas.microsoft.com/office/drawing/2014/main" id="{9FDE8961-DA7D-9B40-90CA-52ACCF352DF0}"/>
            </a:ext>
          </a:extLst>
        </xdr:cNvPr>
        <xdr:cNvSpPr txBox="1"/>
      </xdr:nvSpPr>
      <xdr:spPr>
        <a:xfrm>
          <a:off x="11976100" y="4483100"/>
          <a:ext cx="4546600" cy="254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1100"/>
            <a:t>Personalaufwand:</a:t>
          </a:r>
        </a:p>
        <a:p>
          <a:pPr marL="0" marR="0" lvl="0" indent="0" defTabSz="914400" eaLnBrk="1" fontAlgn="auto" latinLnBrk="0" hangingPunct="1">
            <a:lnSpc>
              <a:spcPct val="100000"/>
            </a:lnSpc>
            <a:spcBef>
              <a:spcPts val="0"/>
            </a:spcBef>
            <a:spcAft>
              <a:spcPts val="0"/>
            </a:spcAft>
            <a:buClrTx/>
            <a:buSzTx/>
            <a:buFontTx/>
            <a:buNone/>
            <a:tabLst/>
            <a:defRPr/>
          </a:pPr>
          <a:endParaRPr lang="de-DE" sz="1100"/>
        </a:p>
        <a:p>
          <a:pPr marL="0" marR="0" lvl="0" indent="0" defTabSz="914400" eaLnBrk="1" fontAlgn="auto" latinLnBrk="0" hangingPunct="1">
            <a:lnSpc>
              <a:spcPct val="100000"/>
            </a:lnSpc>
            <a:spcBef>
              <a:spcPts val="0"/>
            </a:spcBef>
            <a:spcAft>
              <a:spcPts val="0"/>
            </a:spcAft>
            <a:buClrTx/>
            <a:buSzTx/>
            <a:buFontTx/>
            <a:buNone/>
            <a:tabLst/>
            <a:defRPr/>
          </a:pPr>
          <a:r>
            <a:rPr lang="de-DE" sz="1100"/>
            <a:t>Der Personalaufwand</a:t>
          </a:r>
          <a:r>
            <a:rPr lang="de-DE" sz="1100" baseline="0"/>
            <a:t> macht über 50% der Gesamten Kosten des Unternehmens aus. Die Jungfraubahnen betreibt ein sehr Personalaufwändiges Geschäft. Auch wenn Erträge wegfallen können die Personalkosten nicht deutlich gesenkt werden. Flexible Arbeitszeitmodelle wie "Freelance" oder die Möglichkeit Kurzarbeit durchzuführen könnte diese Komponente abschwächen und diese meist fixen Kosten in variable Kosten verändern. </a:t>
          </a:r>
          <a:endParaRPr lang="de-DE" sz="1100"/>
        </a:p>
        <a:p>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95250</xdr:colOff>
      <xdr:row>25</xdr:row>
      <xdr:rowOff>25400</xdr:rowOff>
    </xdr:from>
    <xdr:to>
      <xdr:col>17</xdr:col>
      <xdr:colOff>336550</xdr:colOff>
      <xdr:row>27</xdr:row>
      <xdr:rowOff>63500</xdr:rowOff>
    </xdr:to>
    <xdr:cxnSp macro="">
      <xdr:nvCxnSpPr>
        <xdr:cNvPr id="32" name="Gerade Verbindung 31">
          <a:extLst>
            <a:ext uri="{FF2B5EF4-FFF2-40B4-BE49-F238E27FC236}">
              <a16:creationId xmlns:a16="http://schemas.microsoft.com/office/drawing/2014/main" id="{3F1F5457-DC9B-06E1-554D-B9B5AB18D4FE}"/>
            </a:ext>
          </a:extLst>
        </xdr:cNvPr>
        <xdr:cNvCxnSpPr>
          <a:stCxn id="4" idx="0"/>
          <a:endCxn id="13" idx="2"/>
        </xdr:cNvCxnSpPr>
      </xdr:nvCxnSpPr>
      <xdr:spPr>
        <a:xfrm flipH="1" flipV="1">
          <a:off x="12477750" y="5105400"/>
          <a:ext cx="1892300" cy="44450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57150</xdr:colOff>
      <xdr:row>30</xdr:row>
      <xdr:rowOff>12700</xdr:rowOff>
    </xdr:from>
    <xdr:to>
      <xdr:col>17</xdr:col>
      <xdr:colOff>336550</xdr:colOff>
      <xdr:row>32</xdr:row>
      <xdr:rowOff>25400</xdr:rowOff>
    </xdr:to>
    <xdr:cxnSp macro="">
      <xdr:nvCxnSpPr>
        <xdr:cNvPr id="34" name="Gerade Verbindung 33">
          <a:extLst>
            <a:ext uri="{FF2B5EF4-FFF2-40B4-BE49-F238E27FC236}">
              <a16:creationId xmlns:a16="http://schemas.microsoft.com/office/drawing/2014/main" id="{57CA2756-674D-C6A0-ED4E-858301CF1B13}"/>
            </a:ext>
          </a:extLst>
        </xdr:cNvPr>
        <xdr:cNvCxnSpPr>
          <a:stCxn id="4" idx="2"/>
          <a:endCxn id="12" idx="0"/>
        </xdr:cNvCxnSpPr>
      </xdr:nvCxnSpPr>
      <xdr:spPr>
        <a:xfrm flipH="1">
          <a:off x="12439650" y="6108700"/>
          <a:ext cx="1930400" cy="41910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495300</xdr:colOff>
      <xdr:row>8</xdr:row>
      <xdr:rowOff>139700</xdr:rowOff>
    </xdr:from>
    <xdr:to>
      <xdr:col>6</xdr:col>
      <xdr:colOff>508000</xdr:colOff>
      <xdr:row>9</xdr:row>
      <xdr:rowOff>139700</xdr:rowOff>
    </xdr:to>
    <xdr:cxnSp macro="">
      <xdr:nvCxnSpPr>
        <xdr:cNvPr id="6" name="Gerade Verbindung 5">
          <a:extLst>
            <a:ext uri="{FF2B5EF4-FFF2-40B4-BE49-F238E27FC236}">
              <a16:creationId xmlns:a16="http://schemas.microsoft.com/office/drawing/2014/main" id="{6C7179D2-1D7A-2068-310D-A2CE4B9DB118}"/>
            </a:ext>
          </a:extLst>
        </xdr:cNvPr>
        <xdr:cNvCxnSpPr>
          <a:stCxn id="36" idx="3"/>
          <a:endCxn id="19" idx="1"/>
        </xdr:cNvCxnSpPr>
      </xdr:nvCxnSpPr>
      <xdr:spPr>
        <a:xfrm>
          <a:off x="2146300" y="1765300"/>
          <a:ext cx="3314700" cy="20320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495300</xdr:colOff>
      <xdr:row>14</xdr:row>
      <xdr:rowOff>101600</xdr:rowOff>
    </xdr:from>
    <xdr:to>
      <xdr:col>6</xdr:col>
      <xdr:colOff>495300</xdr:colOff>
      <xdr:row>16</xdr:row>
      <xdr:rowOff>139700</xdr:rowOff>
    </xdr:to>
    <xdr:cxnSp macro="">
      <xdr:nvCxnSpPr>
        <xdr:cNvPr id="20" name="Gerade Verbindung 19">
          <a:extLst>
            <a:ext uri="{FF2B5EF4-FFF2-40B4-BE49-F238E27FC236}">
              <a16:creationId xmlns:a16="http://schemas.microsoft.com/office/drawing/2014/main" id="{7500E128-D9C2-9088-B0E7-54DC520D961A}"/>
            </a:ext>
          </a:extLst>
        </xdr:cNvPr>
        <xdr:cNvCxnSpPr>
          <a:stCxn id="38" idx="3"/>
          <a:endCxn id="17" idx="1"/>
        </xdr:cNvCxnSpPr>
      </xdr:nvCxnSpPr>
      <xdr:spPr>
        <a:xfrm>
          <a:off x="2146300" y="2946400"/>
          <a:ext cx="3302000" cy="44450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482600</xdr:colOff>
      <xdr:row>33</xdr:row>
      <xdr:rowOff>165100</xdr:rowOff>
    </xdr:from>
    <xdr:to>
      <xdr:col>16</xdr:col>
      <xdr:colOff>419100</xdr:colOff>
      <xdr:row>46</xdr:row>
      <xdr:rowOff>76200</xdr:rowOff>
    </xdr:to>
    <xdr:cxnSp macro="">
      <xdr:nvCxnSpPr>
        <xdr:cNvPr id="24" name="Gerade Verbindung 23">
          <a:extLst>
            <a:ext uri="{FF2B5EF4-FFF2-40B4-BE49-F238E27FC236}">
              <a16:creationId xmlns:a16="http://schemas.microsoft.com/office/drawing/2014/main" id="{1EB42608-30FE-E09B-6938-65C94AE271F0}"/>
            </a:ext>
          </a:extLst>
        </xdr:cNvPr>
        <xdr:cNvCxnSpPr>
          <a:stCxn id="37" idx="3"/>
          <a:endCxn id="5" idx="1"/>
        </xdr:cNvCxnSpPr>
      </xdr:nvCxnSpPr>
      <xdr:spPr>
        <a:xfrm>
          <a:off x="2133600" y="6870700"/>
          <a:ext cx="11493500" cy="255270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495300</xdr:colOff>
      <xdr:row>1</xdr:row>
      <xdr:rowOff>0</xdr:rowOff>
    </xdr:from>
    <xdr:to>
      <xdr:col>20</xdr:col>
      <xdr:colOff>431800</xdr:colOff>
      <xdr:row>47</xdr:row>
      <xdr:rowOff>152400</xdr:rowOff>
    </xdr:to>
    <xdr:grpSp>
      <xdr:nvGrpSpPr>
        <xdr:cNvPr id="43" name="Gruppieren 42">
          <a:extLst>
            <a:ext uri="{FF2B5EF4-FFF2-40B4-BE49-F238E27FC236}">
              <a16:creationId xmlns:a16="http://schemas.microsoft.com/office/drawing/2014/main" id="{E5C5D0E3-04BB-E44B-006A-6D6117FCB9AC}"/>
            </a:ext>
          </a:extLst>
        </xdr:cNvPr>
        <xdr:cNvGrpSpPr/>
      </xdr:nvGrpSpPr>
      <xdr:grpSpPr>
        <a:xfrm>
          <a:off x="495300" y="200025"/>
          <a:ext cx="16700500" cy="9353550"/>
          <a:chOff x="838200" y="660400"/>
          <a:chExt cx="16446500" cy="9499600"/>
        </a:xfrm>
      </xdr:grpSpPr>
      <xdr:grpSp>
        <xdr:nvGrpSpPr>
          <xdr:cNvPr id="48" name="Gruppieren 47">
            <a:extLst>
              <a:ext uri="{FF2B5EF4-FFF2-40B4-BE49-F238E27FC236}">
                <a16:creationId xmlns:a16="http://schemas.microsoft.com/office/drawing/2014/main" id="{7BA68872-659A-92D9-81CF-C91F8CA9D5AC}"/>
              </a:ext>
            </a:extLst>
          </xdr:cNvPr>
          <xdr:cNvGrpSpPr/>
        </xdr:nvGrpSpPr>
        <xdr:grpSpPr>
          <a:xfrm>
            <a:off x="838200" y="660400"/>
            <a:ext cx="16446500" cy="9499600"/>
            <a:chOff x="1689100" y="596900"/>
            <a:chExt cx="16446500" cy="9499600"/>
          </a:xfrm>
        </xdr:grpSpPr>
        <xdr:sp macro="" textlink="">
          <xdr:nvSpPr>
            <xdr:cNvPr id="39" name="Abgerundetes Rechteck 38">
              <a:extLst>
                <a:ext uri="{FF2B5EF4-FFF2-40B4-BE49-F238E27FC236}">
                  <a16:creationId xmlns:a16="http://schemas.microsoft.com/office/drawing/2014/main" id="{BA07151C-D473-C147-9DEA-ACC08993F663}"/>
                </a:ext>
              </a:extLst>
            </xdr:cNvPr>
            <xdr:cNvSpPr/>
          </xdr:nvSpPr>
          <xdr:spPr>
            <a:xfrm>
              <a:off x="1701800" y="58674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Bsp.</a:t>
              </a:r>
              <a:r>
                <a:rPr lang="de-DE" sz="1100" i="1" baseline="0"/>
                <a:t> Steigende Stromkosten</a:t>
              </a:r>
              <a:endParaRPr lang="de-DE" sz="1100" i="1"/>
            </a:p>
          </xdr:txBody>
        </xdr:sp>
        <xdr:cxnSp macro="">
          <xdr:nvCxnSpPr>
            <xdr:cNvPr id="42" name="Gerade Verbindung 41">
              <a:extLst>
                <a:ext uri="{FF2B5EF4-FFF2-40B4-BE49-F238E27FC236}">
                  <a16:creationId xmlns:a16="http://schemas.microsoft.com/office/drawing/2014/main" id="{768DB36D-675D-6694-CB19-10E219A93FE1}"/>
                </a:ext>
              </a:extLst>
            </xdr:cNvPr>
            <xdr:cNvCxnSpPr>
              <a:stCxn id="39" idx="3"/>
              <a:endCxn id="16" idx="1"/>
            </xdr:cNvCxnSpPr>
          </xdr:nvCxnSpPr>
          <xdr:spPr>
            <a:xfrm>
              <a:off x="3327400" y="6172200"/>
              <a:ext cx="7023100" cy="254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nvGrpSpPr>
            <xdr:cNvPr id="47" name="Gruppieren 46">
              <a:extLst>
                <a:ext uri="{FF2B5EF4-FFF2-40B4-BE49-F238E27FC236}">
                  <a16:creationId xmlns:a16="http://schemas.microsoft.com/office/drawing/2014/main" id="{D720AE4B-39F3-4E40-B4B1-BEFBC5A84727}"/>
                </a:ext>
              </a:extLst>
            </xdr:cNvPr>
            <xdr:cNvGrpSpPr/>
          </xdr:nvGrpSpPr>
          <xdr:grpSpPr>
            <a:xfrm>
              <a:off x="1689100" y="596900"/>
              <a:ext cx="16446500" cy="9499600"/>
              <a:chOff x="1689100" y="596900"/>
              <a:chExt cx="16446500" cy="9499600"/>
            </a:xfrm>
          </xdr:grpSpPr>
          <xdr:grpSp>
            <xdr:nvGrpSpPr>
              <xdr:cNvPr id="40" name="Gruppieren 39">
                <a:extLst>
                  <a:ext uri="{FF2B5EF4-FFF2-40B4-BE49-F238E27FC236}">
                    <a16:creationId xmlns:a16="http://schemas.microsoft.com/office/drawing/2014/main" id="{96EF8A37-FD03-27E5-9EBF-84CCFF2FC9C5}"/>
                  </a:ext>
                </a:extLst>
              </xdr:cNvPr>
              <xdr:cNvGrpSpPr/>
            </xdr:nvGrpSpPr>
            <xdr:grpSpPr>
              <a:xfrm>
                <a:off x="1701800" y="1854200"/>
                <a:ext cx="16433800" cy="8242300"/>
                <a:chOff x="1663700" y="431800"/>
                <a:chExt cx="16433800" cy="8242300"/>
              </a:xfrm>
            </xdr:grpSpPr>
            <xdr:grpSp>
              <xdr:nvGrpSpPr>
                <xdr:cNvPr id="35" name="Gruppieren 34">
                  <a:extLst>
                    <a:ext uri="{FF2B5EF4-FFF2-40B4-BE49-F238E27FC236}">
                      <a16:creationId xmlns:a16="http://schemas.microsoft.com/office/drawing/2014/main" id="{37E4E8F7-F3E3-A6AA-849B-C322DCC1F819}"/>
                    </a:ext>
                  </a:extLst>
                </xdr:cNvPr>
                <xdr:cNvGrpSpPr/>
              </xdr:nvGrpSpPr>
              <xdr:grpSpPr>
                <a:xfrm>
                  <a:off x="6578600" y="660400"/>
                  <a:ext cx="11518900" cy="8013700"/>
                  <a:chOff x="2476500" y="444500"/>
                  <a:chExt cx="11518900" cy="8013700"/>
                </a:xfrm>
              </xdr:grpSpPr>
              <xdr:grpSp>
                <xdr:nvGrpSpPr>
                  <xdr:cNvPr id="14" name="Gruppieren 13">
                    <a:extLst>
                      <a:ext uri="{FF2B5EF4-FFF2-40B4-BE49-F238E27FC236}">
                        <a16:creationId xmlns:a16="http://schemas.microsoft.com/office/drawing/2014/main" id="{14E13468-3B2E-E375-A027-BFBF647BF84E}"/>
                      </a:ext>
                    </a:extLst>
                  </xdr:cNvPr>
                  <xdr:cNvGrpSpPr/>
                </xdr:nvGrpSpPr>
                <xdr:grpSpPr>
                  <a:xfrm>
                    <a:off x="8699500" y="3289300"/>
                    <a:ext cx="5295900" cy="5168900"/>
                    <a:chOff x="8699500" y="647700"/>
                    <a:chExt cx="5295900" cy="5168900"/>
                  </a:xfrm>
                </xdr:grpSpPr>
                <xdr:grpSp>
                  <xdr:nvGrpSpPr>
                    <xdr:cNvPr id="10" name="Gruppieren 9">
                      <a:extLst>
                        <a:ext uri="{FF2B5EF4-FFF2-40B4-BE49-F238E27FC236}">
                          <a16:creationId xmlns:a16="http://schemas.microsoft.com/office/drawing/2014/main" id="{629AF813-41D4-4C31-C544-F3EFC2DD9992}"/>
                        </a:ext>
                      </a:extLst>
                    </xdr:cNvPr>
                    <xdr:cNvGrpSpPr/>
                  </xdr:nvGrpSpPr>
                  <xdr:grpSpPr>
                    <a:xfrm>
                      <a:off x="10617200" y="1663700"/>
                      <a:ext cx="3378200" cy="4152900"/>
                      <a:chOff x="4140200" y="1841500"/>
                      <a:chExt cx="3378200" cy="4152900"/>
                    </a:xfrm>
                  </xdr:grpSpPr>
                  <xdr:sp macro="" textlink="">
                    <xdr:nvSpPr>
                      <xdr:cNvPr id="3" name="Abgerundetes Rechteck 2">
                        <a:extLst>
                          <a:ext uri="{FF2B5EF4-FFF2-40B4-BE49-F238E27FC236}">
                            <a16:creationId xmlns:a16="http://schemas.microsoft.com/office/drawing/2014/main" id="{5B8E215D-1B16-D4D0-CA91-BFA53EE56A21}"/>
                          </a:ext>
                        </a:extLst>
                      </xdr:cNvPr>
                      <xdr:cNvSpPr/>
                    </xdr:nvSpPr>
                    <xdr:spPr>
                      <a:xfrm>
                        <a:off x="5842000" y="3594100"/>
                        <a:ext cx="1676400" cy="596900"/>
                      </a:xfrm>
                      <a:prstGeom prst="round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de-DE" sz="1100"/>
                          <a:t>Return</a:t>
                        </a:r>
                        <a:r>
                          <a:rPr lang="de-DE" sz="1100" baseline="0"/>
                          <a:t> on Capital Employed</a:t>
                        </a:r>
                        <a:endParaRPr lang="de-DE" sz="1100"/>
                      </a:p>
                    </xdr:txBody>
                  </xdr:sp>
                  <xdr:sp macro="" textlink="">
                    <xdr:nvSpPr>
                      <xdr:cNvPr id="4" name="Abgerundetes Rechteck 3">
                        <a:extLst>
                          <a:ext uri="{FF2B5EF4-FFF2-40B4-BE49-F238E27FC236}">
                            <a16:creationId xmlns:a16="http://schemas.microsoft.com/office/drawing/2014/main" id="{ED6AFD6F-DD74-2E1E-807B-E2B6ED02032E}"/>
                          </a:ext>
                        </a:extLst>
                      </xdr:cNvPr>
                      <xdr:cNvSpPr/>
                    </xdr:nvSpPr>
                    <xdr:spPr>
                      <a:xfrm>
                        <a:off x="4140200" y="1841500"/>
                        <a:ext cx="16129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Operatives Ergebnis</a:t>
                        </a:r>
                      </a:p>
                    </xdr:txBody>
                  </xdr:sp>
                  <xdr:sp macro="" textlink="">
                    <xdr:nvSpPr>
                      <xdr:cNvPr id="5" name="Abgerundetes Rechteck 4">
                        <a:extLst>
                          <a:ext uri="{FF2B5EF4-FFF2-40B4-BE49-F238E27FC236}">
                            <a16:creationId xmlns:a16="http://schemas.microsoft.com/office/drawing/2014/main" id="{D847C0F7-1DBD-544F-9819-34A0FB3B0F1F}"/>
                          </a:ext>
                        </a:extLst>
                      </xdr:cNvPr>
                      <xdr:cNvSpPr/>
                    </xdr:nvSpPr>
                    <xdr:spPr>
                      <a:xfrm>
                        <a:off x="4203700" y="5435600"/>
                        <a:ext cx="16129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Kapitalkosten</a:t>
                        </a:r>
                      </a:p>
                    </xdr:txBody>
                  </xdr:sp>
                  <xdr:cxnSp macro="">
                    <xdr:nvCxnSpPr>
                      <xdr:cNvPr id="7" name="Gerade Verbindung 6">
                        <a:extLst>
                          <a:ext uri="{FF2B5EF4-FFF2-40B4-BE49-F238E27FC236}">
                            <a16:creationId xmlns:a16="http://schemas.microsoft.com/office/drawing/2014/main" id="{29676B20-20D0-F288-E32D-5285CD9FBDA2}"/>
                          </a:ext>
                        </a:extLst>
                      </xdr:cNvPr>
                      <xdr:cNvCxnSpPr>
                        <a:stCxn id="3" idx="0"/>
                        <a:endCxn id="4" idx="3"/>
                      </xdr:cNvCxnSpPr>
                    </xdr:nvCxnSpPr>
                    <xdr:spPr>
                      <a:xfrm flipH="1" flipV="1">
                        <a:off x="5753100" y="2120900"/>
                        <a:ext cx="927100" cy="147320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xnSp macro="">
                    <xdr:nvCxnSpPr>
                      <xdr:cNvPr id="9" name="Gerade Verbindung 8">
                        <a:extLst>
                          <a:ext uri="{FF2B5EF4-FFF2-40B4-BE49-F238E27FC236}">
                            <a16:creationId xmlns:a16="http://schemas.microsoft.com/office/drawing/2014/main" id="{BD9F58D2-AD91-2213-2765-860F0DA143EC}"/>
                          </a:ext>
                        </a:extLst>
                      </xdr:cNvPr>
                      <xdr:cNvCxnSpPr>
                        <a:stCxn id="3" idx="2"/>
                        <a:endCxn id="5" idx="3"/>
                      </xdr:cNvCxnSpPr>
                    </xdr:nvCxnSpPr>
                    <xdr:spPr>
                      <a:xfrm flipH="1">
                        <a:off x="5816600" y="4191000"/>
                        <a:ext cx="863600" cy="15240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sp macro="" textlink="">
                  <xdr:nvSpPr>
                    <xdr:cNvPr id="12" name="Abgerundetes Rechteck 11">
                      <a:extLst>
                        <a:ext uri="{FF2B5EF4-FFF2-40B4-BE49-F238E27FC236}">
                          <a16:creationId xmlns:a16="http://schemas.microsoft.com/office/drawing/2014/main" id="{FBCC3F10-DB91-EB92-AAD8-59713CE8DBDD}"/>
                        </a:ext>
                      </a:extLst>
                    </xdr:cNvPr>
                    <xdr:cNvSpPr/>
                  </xdr:nvSpPr>
                  <xdr:spPr>
                    <a:xfrm>
                      <a:off x="8699500" y="2641600"/>
                      <a:ext cx="1587500" cy="5715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Fixkosten</a:t>
                      </a:r>
                    </a:p>
                  </xdr:txBody>
                </xdr:sp>
                <xdr:sp macro="" textlink="">
                  <xdr:nvSpPr>
                    <xdr:cNvPr id="13" name="Abgerundetes Rechteck 12">
                      <a:extLst>
                        <a:ext uri="{FF2B5EF4-FFF2-40B4-BE49-F238E27FC236}">
                          <a16:creationId xmlns:a16="http://schemas.microsoft.com/office/drawing/2014/main" id="{FD1A91ED-18CE-B44F-8351-41F93EA15188}"/>
                        </a:ext>
                      </a:extLst>
                    </xdr:cNvPr>
                    <xdr:cNvSpPr/>
                  </xdr:nvSpPr>
                  <xdr:spPr>
                    <a:xfrm>
                      <a:off x="8737600" y="647700"/>
                      <a:ext cx="1587500" cy="5715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Deckungsbeitrag</a:t>
                      </a:r>
                    </a:p>
                  </xdr:txBody>
                </xdr:sp>
              </xdr:grpSp>
              <xdr:sp macro="" textlink="">
                <xdr:nvSpPr>
                  <xdr:cNvPr id="15" name="Abgerundetes Rechteck 14">
                    <a:extLst>
                      <a:ext uri="{FF2B5EF4-FFF2-40B4-BE49-F238E27FC236}">
                        <a16:creationId xmlns:a16="http://schemas.microsoft.com/office/drawing/2014/main" id="{77126A20-CD51-3E93-63F5-2B120FC4F16E}"/>
                      </a:ext>
                    </a:extLst>
                  </xdr:cNvPr>
                  <xdr:cNvSpPr/>
                </xdr:nvSpPr>
                <xdr:spPr>
                  <a:xfrm>
                    <a:off x="6210300" y="1841500"/>
                    <a:ext cx="16383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Umsatz</a:t>
                    </a:r>
                  </a:p>
                </xdr:txBody>
              </xdr:sp>
              <xdr:sp macro="" textlink="">
                <xdr:nvSpPr>
                  <xdr:cNvPr id="16" name="Abgerundetes Rechteck 15">
                    <a:extLst>
                      <a:ext uri="{FF2B5EF4-FFF2-40B4-BE49-F238E27FC236}">
                        <a16:creationId xmlns:a16="http://schemas.microsoft.com/office/drawing/2014/main" id="{FDD3193E-F12C-A240-B67D-8C7D64B4509C}"/>
                      </a:ext>
                    </a:extLst>
                  </xdr:cNvPr>
                  <xdr:cNvSpPr/>
                </xdr:nvSpPr>
                <xdr:spPr>
                  <a:xfrm>
                    <a:off x="6210300" y="4279900"/>
                    <a:ext cx="16383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Variable</a:t>
                    </a:r>
                    <a:r>
                      <a:rPr lang="de-DE" sz="1100" baseline="0"/>
                      <a:t> Kosten</a:t>
                    </a:r>
                    <a:endParaRPr lang="de-DE" sz="1100"/>
                  </a:p>
                </xdr:txBody>
              </xdr:sp>
              <xdr:sp macro="" textlink="">
                <xdr:nvSpPr>
                  <xdr:cNvPr id="17" name="Abgerundetes Rechteck 16">
                    <a:extLst>
                      <a:ext uri="{FF2B5EF4-FFF2-40B4-BE49-F238E27FC236}">
                        <a16:creationId xmlns:a16="http://schemas.microsoft.com/office/drawing/2014/main" id="{DAB12164-BF4C-1E4A-9759-4AE1166918B3}"/>
                      </a:ext>
                    </a:extLst>
                  </xdr:cNvPr>
                  <xdr:cNvSpPr/>
                </xdr:nvSpPr>
                <xdr:spPr>
                  <a:xfrm>
                    <a:off x="2501900" y="1866900"/>
                    <a:ext cx="16383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Marktanteil</a:t>
                    </a:r>
                  </a:p>
                </xdr:txBody>
              </xdr:sp>
              <xdr:sp macro="" textlink="">
                <xdr:nvSpPr>
                  <xdr:cNvPr id="18" name="Abgerundetes Rechteck 17">
                    <a:extLst>
                      <a:ext uri="{FF2B5EF4-FFF2-40B4-BE49-F238E27FC236}">
                        <a16:creationId xmlns:a16="http://schemas.microsoft.com/office/drawing/2014/main" id="{D92DE1A8-A6C4-1642-8A12-7E1DBDCA2F76}"/>
                      </a:ext>
                    </a:extLst>
                  </xdr:cNvPr>
                  <xdr:cNvSpPr/>
                </xdr:nvSpPr>
                <xdr:spPr>
                  <a:xfrm>
                    <a:off x="2476500" y="3263900"/>
                    <a:ext cx="16383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Absatzpreise</a:t>
                    </a:r>
                  </a:p>
                </xdr:txBody>
              </xdr:sp>
              <xdr:sp macro="" textlink="">
                <xdr:nvSpPr>
                  <xdr:cNvPr id="19" name="Abgerundetes Rechteck 18">
                    <a:extLst>
                      <a:ext uri="{FF2B5EF4-FFF2-40B4-BE49-F238E27FC236}">
                        <a16:creationId xmlns:a16="http://schemas.microsoft.com/office/drawing/2014/main" id="{E11431DE-9417-BD4E-A7FE-26B189B89030}"/>
                      </a:ext>
                    </a:extLst>
                  </xdr:cNvPr>
                  <xdr:cNvSpPr/>
                </xdr:nvSpPr>
                <xdr:spPr>
                  <a:xfrm>
                    <a:off x="2514600" y="444500"/>
                    <a:ext cx="1638300" cy="5588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a:t>Marktvolumen</a:t>
                    </a:r>
                  </a:p>
                </xdr:txBody>
              </xdr:sp>
              <xdr:cxnSp macro="">
                <xdr:nvCxnSpPr>
                  <xdr:cNvPr id="21" name="Gerade Verbindung 20">
                    <a:extLst>
                      <a:ext uri="{FF2B5EF4-FFF2-40B4-BE49-F238E27FC236}">
                        <a16:creationId xmlns:a16="http://schemas.microsoft.com/office/drawing/2014/main" id="{8F8CC8A7-4F6E-8803-7CBF-E38AD13F9DA8}"/>
                      </a:ext>
                    </a:extLst>
                  </xdr:cNvPr>
                  <xdr:cNvCxnSpPr>
                    <a:stCxn id="19" idx="3"/>
                    <a:endCxn id="15" idx="1"/>
                  </xdr:cNvCxnSpPr>
                </xdr:nvCxnSpPr>
                <xdr:spPr>
                  <a:xfrm>
                    <a:off x="4152900" y="723900"/>
                    <a:ext cx="2057400" cy="139700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23" name="Gerade Verbindung 22">
                    <a:extLst>
                      <a:ext uri="{FF2B5EF4-FFF2-40B4-BE49-F238E27FC236}">
                        <a16:creationId xmlns:a16="http://schemas.microsoft.com/office/drawing/2014/main" id="{FC729FBA-18B7-0E23-5550-521AAC97A695}"/>
                      </a:ext>
                    </a:extLst>
                  </xdr:cNvPr>
                  <xdr:cNvCxnSpPr>
                    <a:stCxn id="17" idx="3"/>
                    <a:endCxn id="15" idx="1"/>
                  </xdr:cNvCxnSpPr>
                </xdr:nvCxnSpPr>
                <xdr:spPr>
                  <a:xfrm flipV="1">
                    <a:off x="4140200" y="2120900"/>
                    <a:ext cx="2070100" cy="2540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25" name="Gerade Verbindung 24">
                    <a:extLst>
                      <a:ext uri="{FF2B5EF4-FFF2-40B4-BE49-F238E27FC236}">
                        <a16:creationId xmlns:a16="http://schemas.microsoft.com/office/drawing/2014/main" id="{1F2A2F0A-E24C-E987-74E7-74CACC0E8B9D}"/>
                      </a:ext>
                    </a:extLst>
                  </xdr:cNvPr>
                  <xdr:cNvCxnSpPr>
                    <a:stCxn id="18" idx="3"/>
                    <a:endCxn id="15" idx="1"/>
                  </xdr:cNvCxnSpPr>
                </xdr:nvCxnSpPr>
                <xdr:spPr>
                  <a:xfrm flipV="1">
                    <a:off x="4114800" y="2120900"/>
                    <a:ext cx="2095500" cy="142240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28" name="Gerade Verbindung 27">
                    <a:extLst>
                      <a:ext uri="{FF2B5EF4-FFF2-40B4-BE49-F238E27FC236}">
                        <a16:creationId xmlns:a16="http://schemas.microsoft.com/office/drawing/2014/main" id="{ECA8FB1A-8B44-7298-1DFE-DB6D0F5A3DA7}"/>
                      </a:ext>
                    </a:extLst>
                  </xdr:cNvPr>
                  <xdr:cNvCxnSpPr>
                    <a:stCxn id="15" idx="3"/>
                    <a:endCxn id="13" idx="0"/>
                  </xdr:cNvCxnSpPr>
                </xdr:nvCxnSpPr>
                <xdr:spPr>
                  <a:xfrm>
                    <a:off x="7848600" y="2120900"/>
                    <a:ext cx="1682750" cy="116840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30" name="Gerade Verbindung 29">
                    <a:extLst>
                      <a:ext uri="{FF2B5EF4-FFF2-40B4-BE49-F238E27FC236}">
                        <a16:creationId xmlns:a16="http://schemas.microsoft.com/office/drawing/2014/main" id="{4264ED14-175F-F59D-2C3B-0DC20D0DDB23}"/>
                      </a:ext>
                    </a:extLst>
                  </xdr:cNvPr>
                  <xdr:cNvCxnSpPr>
                    <a:stCxn id="16" idx="3"/>
                    <a:endCxn id="13" idx="2"/>
                  </xdr:cNvCxnSpPr>
                </xdr:nvCxnSpPr>
                <xdr:spPr>
                  <a:xfrm flipV="1">
                    <a:off x="7848600" y="3860800"/>
                    <a:ext cx="1682750" cy="6985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sp macro="" textlink="">
              <xdr:nvSpPr>
                <xdr:cNvPr id="36" name="Abgerundetes Rechteck 35">
                  <a:extLst>
                    <a:ext uri="{FF2B5EF4-FFF2-40B4-BE49-F238E27FC236}">
                      <a16:creationId xmlns:a16="http://schemas.microsoft.com/office/drawing/2014/main" id="{A9897692-59B1-F851-04EB-648FE22FA379}"/>
                    </a:ext>
                  </a:extLst>
                </xdr:cNvPr>
                <xdr:cNvSpPr/>
              </xdr:nvSpPr>
              <xdr:spPr>
                <a:xfrm>
                  <a:off x="1676400" y="4318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Tourismus</a:t>
                  </a:r>
                </a:p>
              </xdr:txBody>
            </xdr:sp>
            <xdr:sp macro="" textlink="">
              <xdr:nvSpPr>
                <xdr:cNvPr id="37" name="Abgerundetes Rechteck 36">
                  <a:extLst>
                    <a:ext uri="{FF2B5EF4-FFF2-40B4-BE49-F238E27FC236}">
                      <a16:creationId xmlns:a16="http://schemas.microsoft.com/office/drawing/2014/main" id="{2BF47619-B8D2-C04E-A6EC-414847C5F367}"/>
                    </a:ext>
                  </a:extLst>
                </xdr:cNvPr>
                <xdr:cNvSpPr/>
              </xdr:nvSpPr>
              <xdr:spPr>
                <a:xfrm>
                  <a:off x="1663700" y="55372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Steigende Zinsen</a:t>
                  </a:r>
                </a:p>
              </xdr:txBody>
            </xdr:sp>
            <xdr:sp macro="" textlink="">
              <xdr:nvSpPr>
                <xdr:cNvPr id="38" name="Abgerundetes Rechteck 37">
                  <a:extLst>
                    <a:ext uri="{FF2B5EF4-FFF2-40B4-BE49-F238E27FC236}">
                      <a16:creationId xmlns:a16="http://schemas.microsoft.com/office/drawing/2014/main" id="{7BBED834-A0F4-7640-BD07-9D600C8D5EC7}"/>
                    </a:ext>
                  </a:extLst>
                </xdr:cNvPr>
                <xdr:cNvSpPr/>
              </xdr:nvSpPr>
              <xdr:spPr>
                <a:xfrm>
                  <a:off x="1676400" y="16129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Mitbewerber</a:t>
                  </a:r>
                  <a:r>
                    <a:rPr lang="de-DE" sz="1100" i="1" baseline="0"/>
                    <a:t> steigen in den Markt ein</a:t>
                  </a:r>
                  <a:endParaRPr lang="de-DE" sz="1100" i="1"/>
                </a:p>
              </xdr:txBody>
            </xdr:sp>
          </xdr:grpSp>
          <xdr:sp macro="" textlink="">
            <xdr:nvSpPr>
              <xdr:cNvPr id="44" name="Abgerundetes Rechteck 43">
                <a:extLst>
                  <a:ext uri="{FF2B5EF4-FFF2-40B4-BE49-F238E27FC236}">
                    <a16:creationId xmlns:a16="http://schemas.microsoft.com/office/drawing/2014/main" id="{7434E04D-DBC3-A443-ACF3-1237C3E7BE6F}"/>
                  </a:ext>
                </a:extLst>
              </xdr:cNvPr>
              <xdr:cNvSpPr/>
            </xdr:nvSpPr>
            <xdr:spPr>
              <a:xfrm>
                <a:off x="1689100" y="5969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Bsp. Individuelle</a:t>
                </a:r>
                <a:r>
                  <a:rPr lang="de-DE" sz="1100" i="1" baseline="0"/>
                  <a:t> Preisgestaltung</a:t>
                </a:r>
                <a:endParaRPr lang="de-DE" sz="1100" i="1"/>
              </a:p>
            </xdr:txBody>
          </xdr:sp>
          <xdr:cxnSp macro="">
            <xdr:nvCxnSpPr>
              <xdr:cNvPr id="46" name="Gerade Verbindung 45">
                <a:extLst>
                  <a:ext uri="{FF2B5EF4-FFF2-40B4-BE49-F238E27FC236}">
                    <a16:creationId xmlns:a16="http://schemas.microsoft.com/office/drawing/2014/main" id="{FBFBE9BA-3788-5193-7AA3-E39EBEC4B819}"/>
                  </a:ext>
                </a:extLst>
              </xdr:cNvPr>
              <xdr:cNvCxnSpPr>
                <a:stCxn id="44" idx="3"/>
                <a:endCxn id="18" idx="1"/>
              </xdr:cNvCxnSpPr>
            </xdr:nvCxnSpPr>
            <xdr:spPr>
              <a:xfrm>
                <a:off x="3314700" y="901700"/>
                <a:ext cx="3302000" cy="427990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grpSp>
      <xdr:sp macro="" textlink="">
        <xdr:nvSpPr>
          <xdr:cNvPr id="27" name="Abgerundetes Rechteck 26">
            <a:extLst>
              <a:ext uri="{FF2B5EF4-FFF2-40B4-BE49-F238E27FC236}">
                <a16:creationId xmlns:a16="http://schemas.microsoft.com/office/drawing/2014/main" id="{EE7B6974-801E-5841-9639-99A20BEF9C9D}"/>
              </a:ext>
            </a:extLst>
          </xdr:cNvPr>
          <xdr:cNvSpPr/>
        </xdr:nvSpPr>
        <xdr:spPr>
          <a:xfrm>
            <a:off x="850900" y="8001000"/>
            <a:ext cx="1625600" cy="6096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lang="de-DE" sz="1100" i="1"/>
              <a:t>Steigende Personalkosten</a:t>
            </a:r>
          </a:p>
        </xdr:txBody>
      </xdr:sp>
    </xdr:grpSp>
    <xdr:clientData/>
  </xdr:twoCellAnchor>
  <xdr:twoCellAnchor>
    <xdr:from>
      <xdr:col>2</xdr:col>
      <xdr:colOff>482600</xdr:colOff>
      <xdr:row>33</xdr:row>
      <xdr:rowOff>107950</xdr:rowOff>
    </xdr:from>
    <xdr:to>
      <xdr:col>14</xdr:col>
      <xdr:colOff>88900</xdr:colOff>
      <xdr:row>38</xdr:row>
      <xdr:rowOff>127000</xdr:rowOff>
    </xdr:to>
    <xdr:cxnSp macro="">
      <xdr:nvCxnSpPr>
        <xdr:cNvPr id="33" name="Gerade Verbindung 32">
          <a:extLst>
            <a:ext uri="{FF2B5EF4-FFF2-40B4-BE49-F238E27FC236}">
              <a16:creationId xmlns:a16="http://schemas.microsoft.com/office/drawing/2014/main" id="{6CBFB215-BD1F-5889-CD2A-AC3C4BB52074}"/>
            </a:ext>
          </a:extLst>
        </xdr:cNvPr>
        <xdr:cNvCxnSpPr>
          <a:stCxn id="27" idx="3"/>
          <a:endCxn id="12" idx="1"/>
        </xdr:cNvCxnSpPr>
      </xdr:nvCxnSpPr>
      <xdr:spPr>
        <a:xfrm flipV="1">
          <a:off x="2133600" y="6813550"/>
          <a:ext cx="9512300" cy="103505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4A8B-4483-C142-91D7-3C546FA33541}">
  <dimension ref="B2:L131"/>
  <sheetViews>
    <sheetView tabSelected="1" workbookViewId="0">
      <selection activeCell="F9" sqref="F9"/>
    </sheetView>
  </sheetViews>
  <sheetFormatPr defaultColWidth="11" defaultRowHeight="15.75" x14ac:dyDescent="0.25"/>
  <cols>
    <col min="6" max="6" width="14.5" bestFit="1" customWidth="1"/>
    <col min="8" max="8" width="56.875" customWidth="1"/>
    <col min="9" max="9" width="15.5" customWidth="1"/>
    <col min="10" max="10" width="21.5" customWidth="1"/>
    <col min="11" max="11" width="22.875" customWidth="1"/>
    <col min="12" max="12" width="22.625" customWidth="1"/>
  </cols>
  <sheetData>
    <row r="2" spans="2:12" ht="21" x14ac:dyDescent="0.35">
      <c r="B2" s="1" t="s">
        <v>12</v>
      </c>
    </row>
    <row r="3" spans="2:12" x14ac:dyDescent="0.25">
      <c r="J3" s="16" t="s">
        <v>17</v>
      </c>
      <c r="K3" s="16" t="s">
        <v>18</v>
      </c>
      <c r="L3" s="16" t="s">
        <v>19</v>
      </c>
    </row>
    <row r="4" spans="2:12" ht="36.950000000000003" customHeight="1" x14ac:dyDescent="0.25">
      <c r="G4" s="25" t="s">
        <v>16</v>
      </c>
      <c r="H4" s="25"/>
    </row>
    <row r="5" spans="2:12" ht="90" customHeight="1" x14ac:dyDescent="0.25">
      <c r="B5" s="28" t="s">
        <v>13</v>
      </c>
      <c r="C5" s="28"/>
      <c r="D5" s="28"/>
      <c r="E5" s="28"/>
      <c r="F5" s="28"/>
      <c r="G5" s="25" t="s">
        <v>20</v>
      </c>
      <c r="H5" s="25"/>
    </row>
    <row r="7" spans="2:12" x14ac:dyDescent="0.25">
      <c r="G7" s="26" t="s">
        <v>21</v>
      </c>
      <c r="H7" s="26"/>
      <c r="J7" t="s">
        <v>94</v>
      </c>
    </row>
    <row r="8" spans="2:12" x14ac:dyDescent="0.25">
      <c r="J8" s="16"/>
    </row>
    <row r="9" spans="2:12" x14ac:dyDescent="0.25">
      <c r="G9" s="26" t="s">
        <v>22</v>
      </c>
      <c r="H9" s="26"/>
    </row>
    <row r="10" spans="2:12" ht="75" customHeight="1" x14ac:dyDescent="0.25">
      <c r="B10" s="28" t="s">
        <v>14</v>
      </c>
      <c r="C10" s="28"/>
      <c r="D10" s="28"/>
      <c r="E10" s="28"/>
      <c r="F10" s="28"/>
      <c r="G10" s="25" t="s">
        <v>23</v>
      </c>
      <c r="H10" s="25"/>
      <c r="J10" s="17"/>
    </row>
    <row r="13" spans="2:12" ht="80.099999999999994" customHeight="1" x14ac:dyDescent="0.25">
      <c r="B13" s="28" t="s">
        <v>15</v>
      </c>
      <c r="C13" s="28"/>
      <c r="D13" s="28"/>
      <c r="E13" s="28"/>
      <c r="F13" s="28"/>
      <c r="G13" s="27" t="s">
        <v>93</v>
      </c>
      <c r="H13" s="27"/>
    </row>
    <row r="18" spans="2:9" ht="21" x14ac:dyDescent="0.35">
      <c r="B18" s="1" t="s">
        <v>25</v>
      </c>
      <c r="F18" t="s">
        <v>35</v>
      </c>
      <c r="I18" t="s">
        <v>35</v>
      </c>
    </row>
    <row r="19" spans="2:9" ht="19.5" x14ac:dyDescent="0.3">
      <c r="B19" s="2" t="s">
        <v>0</v>
      </c>
      <c r="C19" s="3"/>
      <c r="D19" s="3"/>
      <c r="E19" s="3"/>
      <c r="F19" s="4" t="s">
        <v>1</v>
      </c>
      <c r="G19" s="3"/>
      <c r="H19" s="5" t="s">
        <v>2</v>
      </c>
      <c r="I19" s="4" t="s">
        <v>1</v>
      </c>
    </row>
    <row r="20" spans="2:9" x14ac:dyDescent="0.25">
      <c r="B20" s="6"/>
      <c r="C20" s="7"/>
      <c r="D20" s="7"/>
      <c r="E20" s="7"/>
      <c r="F20" s="8"/>
      <c r="G20" s="7"/>
      <c r="H20" s="7"/>
      <c r="I20" s="7"/>
    </row>
    <row r="21" spans="2:9" ht="18.75" x14ac:dyDescent="0.3">
      <c r="B21" s="9" t="s">
        <v>3</v>
      </c>
      <c r="C21" s="3"/>
      <c r="D21" s="3"/>
      <c r="E21" s="3"/>
      <c r="F21" s="10"/>
      <c r="G21" s="3"/>
      <c r="H21" s="11" t="s">
        <v>36</v>
      </c>
      <c r="I21" s="3"/>
    </row>
    <row r="22" spans="2:9" x14ac:dyDescent="0.25">
      <c r="B22" s="12"/>
      <c r="C22" s="7"/>
      <c r="D22" s="7"/>
      <c r="E22" s="7"/>
      <c r="F22" s="8"/>
      <c r="G22" s="7"/>
      <c r="H22" s="20"/>
      <c r="I22" s="7"/>
    </row>
    <row r="23" spans="2:9" x14ac:dyDescent="0.25">
      <c r="B23" s="13" t="s">
        <v>4</v>
      </c>
      <c r="C23" s="3"/>
      <c r="D23" s="3"/>
      <c r="E23" s="3"/>
      <c r="F23" s="10">
        <v>41295</v>
      </c>
      <c r="G23" s="3"/>
      <c r="H23" s="3" t="s">
        <v>37</v>
      </c>
      <c r="I23" s="10">
        <v>32785</v>
      </c>
    </row>
    <row r="24" spans="2:9" x14ac:dyDescent="0.25">
      <c r="B24" s="6" t="s">
        <v>26</v>
      </c>
      <c r="C24" s="7"/>
      <c r="D24" s="7"/>
      <c r="E24" s="7"/>
      <c r="F24" s="8">
        <v>22781</v>
      </c>
      <c r="G24" s="7"/>
      <c r="H24" s="7" t="s">
        <v>38</v>
      </c>
      <c r="I24" s="8">
        <v>6840</v>
      </c>
    </row>
    <row r="25" spans="2:9" x14ac:dyDescent="0.25">
      <c r="B25" s="13" t="s">
        <v>27</v>
      </c>
      <c r="C25" s="3"/>
      <c r="D25" s="3"/>
      <c r="E25" s="3"/>
      <c r="F25" s="10">
        <v>3268</v>
      </c>
      <c r="G25" s="3"/>
      <c r="H25" s="3" t="s">
        <v>39</v>
      </c>
      <c r="I25" s="10">
        <v>3739</v>
      </c>
    </row>
    <row r="26" spans="2:9" x14ac:dyDescent="0.25">
      <c r="B26" s="7" t="s">
        <v>28</v>
      </c>
      <c r="C26" s="7"/>
      <c r="D26" s="7"/>
      <c r="E26" s="7"/>
      <c r="F26" s="8">
        <v>2702</v>
      </c>
      <c r="G26" s="7"/>
      <c r="H26" s="7" t="s">
        <v>40</v>
      </c>
      <c r="I26" s="8">
        <v>1516</v>
      </c>
    </row>
    <row r="27" spans="2:9" x14ac:dyDescent="0.25">
      <c r="B27" s="3" t="s">
        <v>29</v>
      </c>
      <c r="C27" s="3"/>
      <c r="D27" s="3"/>
      <c r="E27" s="3"/>
      <c r="F27" s="10">
        <v>9807</v>
      </c>
      <c r="G27" s="3"/>
      <c r="H27" s="3" t="s">
        <v>41</v>
      </c>
      <c r="I27" s="10">
        <v>27157</v>
      </c>
    </row>
    <row r="28" spans="2:9" x14ac:dyDescent="0.25">
      <c r="B28" s="6"/>
      <c r="F28" s="8"/>
    </row>
    <row r="29" spans="2:9" x14ac:dyDescent="0.25">
      <c r="B29" s="13"/>
      <c r="C29" s="13"/>
      <c r="D29" s="13"/>
      <c r="E29" s="13"/>
      <c r="F29" s="13"/>
      <c r="G29" s="13"/>
      <c r="H29" s="13"/>
      <c r="I29" s="13"/>
    </row>
    <row r="30" spans="2:9" x14ac:dyDescent="0.25">
      <c r="B30" s="14" t="s">
        <v>3</v>
      </c>
      <c r="C30" s="3"/>
      <c r="D30" s="3"/>
      <c r="E30" s="3"/>
      <c r="F30" s="10">
        <f>SUM(F23:F28)</f>
        <v>79853</v>
      </c>
      <c r="G30" s="3"/>
      <c r="H30" s="19" t="s">
        <v>42</v>
      </c>
      <c r="I30" s="10">
        <f>SUM(I23:I27)</f>
        <v>72037</v>
      </c>
    </row>
    <row r="31" spans="2:9" x14ac:dyDescent="0.25">
      <c r="B31" s="6"/>
      <c r="C31" s="7"/>
      <c r="D31" s="7"/>
      <c r="E31" s="7"/>
      <c r="F31" s="8"/>
      <c r="G31" s="7"/>
      <c r="H31" s="7"/>
      <c r="I31" s="7"/>
    </row>
    <row r="32" spans="2:9" x14ac:dyDescent="0.25">
      <c r="B32" s="13"/>
      <c r="C32" s="3"/>
      <c r="D32" s="3"/>
      <c r="E32" s="3"/>
      <c r="F32" s="10"/>
      <c r="G32" s="3"/>
      <c r="H32" s="3" t="s">
        <v>43</v>
      </c>
      <c r="I32" s="10">
        <v>95670</v>
      </c>
    </row>
    <row r="33" spans="2:9" x14ac:dyDescent="0.25">
      <c r="B33" s="6"/>
      <c r="C33" s="7"/>
      <c r="D33" s="7"/>
      <c r="E33" s="7"/>
      <c r="F33" s="8"/>
      <c r="G33" s="7"/>
      <c r="H33" s="7" t="s">
        <v>44</v>
      </c>
      <c r="I33" s="8">
        <v>414</v>
      </c>
    </row>
    <row r="34" spans="2:9" x14ac:dyDescent="0.25">
      <c r="B34" s="13"/>
      <c r="C34" s="3"/>
      <c r="D34" s="3"/>
      <c r="E34" s="3"/>
      <c r="F34" s="3"/>
      <c r="G34" s="3"/>
      <c r="H34" s="3" t="s">
        <v>45</v>
      </c>
      <c r="I34" s="10">
        <v>34516</v>
      </c>
    </row>
    <row r="35" spans="2:9" x14ac:dyDescent="0.25">
      <c r="B35" s="6"/>
      <c r="C35" s="7"/>
      <c r="D35" s="7"/>
      <c r="E35" s="7"/>
      <c r="F35" s="8"/>
      <c r="G35" s="7"/>
      <c r="H35" s="7"/>
      <c r="I35" s="7"/>
    </row>
    <row r="36" spans="2:9" x14ac:dyDescent="0.25">
      <c r="B36" s="13"/>
      <c r="C36" s="3"/>
      <c r="D36" s="3"/>
      <c r="E36" s="3"/>
      <c r="F36" s="3"/>
      <c r="G36" s="3"/>
      <c r="H36" s="19" t="s">
        <v>46</v>
      </c>
      <c r="I36" s="10">
        <f>SUM(I32:I34)</f>
        <v>130600</v>
      </c>
    </row>
    <row r="37" spans="2:9" x14ac:dyDescent="0.25">
      <c r="B37" s="6"/>
      <c r="C37" s="7"/>
      <c r="D37" s="7"/>
      <c r="E37" s="7"/>
      <c r="F37" s="8"/>
      <c r="G37" s="7"/>
      <c r="H37" s="7" t="s">
        <v>47</v>
      </c>
      <c r="I37" s="8">
        <f>I36+I30</f>
        <v>202637</v>
      </c>
    </row>
    <row r="38" spans="2:9" x14ac:dyDescent="0.25">
      <c r="B38" s="13"/>
      <c r="C38" s="3"/>
      <c r="D38" s="3"/>
      <c r="E38" s="3"/>
      <c r="F38" s="3"/>
      <c r="G38" s="3"/>
      <c r="H38" s="3"/>
      <c r="I38" s="3"/>
    </row>
    <row r="39" spans="2:9" x14ac:dyDescent="0.25">
      <c r="B39" s="6"/>
      <c r="C39" s="7"/>
      <c r="D39" s="7"/>
      <c r="E39" s="7"/>
      <c r="F39" s="8"/>
      <c r="G39" s="7"/>
      <c r="H39" s="7"/>
      <c r="I39" s="8"/>
    </row>
    <row r="40" spans="2:9" ht="18.75" x14ac:dyDescent="0.3">
      <c r="B40" s="9" t="s">
        <v>5</v>
      </c>
      <c r="C40" s="3"/>
      <c r="D40" s="3"/>
      <c r="E40" s="3"/>
      <c r="F40" s="10"/>
      <c r="G40" s="3"/>
      <c r="H40" s="11" t="s">
        <v>6</v>
      </c>
      <c r="I40" s="3"/>
    </row>
    <row r="41" spans="2:9" x14ac:dyDescent="0.25">
      <c r="B41" s="7" t="s">
        <v>30</v>
      </c>
      <c r="C41" s="7"/>
      <c r="D41" s="7"/>
      <c r="E41" s="7"/>
      <c r="F41" s="8">
        <v>7006</v>
      </c>
      <c r="G41" s="7"/>
      <c r="H41" s="20" t="s">
        <v>8</v>
      </c>
      <c r="I41" s="8">
        <v>8753</v>
      </c>
    </row>
    <row r="42" spans="2:9" x14ac:dyDescent="0.25">
      <c r="B42" s="13" t="s">
        <v>31</v>
      </c>
      <c r="C42" s="3"/>
      <c r="D42" s="3"/>
      <c r="E42" s="3"/>
      <c r="F42" s="10">
        <v>744852</v>
      </c>
      <c r="G42" s="3"/>
      <c r="H42" s="3" t="s">
        <v>48</v>
      </c>
      <c r="I42" s="10">
        <v>-1966</v>
      </c>
    </row>
    <row r="43" spans="2:9" x14ac:dyDescent="0.25">
      <c r="B43" s="6" t="s">
        <v>32</v>
      </c>
      <c r="C43" s="7"/>
      <c r="D43" s="7"/>
      <c r="E43" s="7"/>
      <c r="F43" s="8">
        <v>11295</v>
      </c>
      <c r="G43" s="7"/>
      <c r="H43" s="7" t="s">
        <v>49</v>
      </c>
      <c r="I43" s="8">
        <v>-582</v>
      </c>
    </row>
    <row r="44" spans="2:9" x14ac:dyDescent="0.25">
      <c r="B44" s="14"/>
      <c r="C44" s="3"/>
      <c r="D44" s="3"/>
      <c r="E44" s="3"/>
      <c r="F44" s="10"/>
      <c r="G44" s="3"/>
      <c r="H44" s="3" t="s">
        <v>50</v>
      </c>
      <c r="I44" s="10">
        <v>629094</v>
      </c>
    </row>
    <row r="45" spans="2:9" x14ac:dyDescent="0.25">
      <c r="B45" s="6" t="s">
        <v>33</v>
      </c>
      <c r="C45" s="7"/>
      <c r="D45" s="7"/>
      <c r="E45" s="7"/>
      <c r="F45" s="8">
        <f>SUM(F41:F43)</f>
        <v>763153</v>
      </c>
      <c r="G45" s="7"/>
      <c r="H45" s="7"/>
      <c r="I45" s="7"/>
    </row>
    <row r="46" spans="2:9" ht="31.5" x14ac:dyDescent="0.25">
      <c r="B46" s="13"/>
      <c r="C46" s="3"/>
      <c r="D46" s="3"/>
      <c r="E46" s="3"/>
      <c r="F46" s="10"/>
      <c r="G46" s="3"/>
      <c r="H46" s="21" t="s">
        <v>51</v>
      </c>
      <c r="I46" s="10">
        <f>SUM(I41:I44)</f>
        <v>635299</v>
      </c>
    </row>
    <row r="47" spans="2:9" x14ac:dyDescent="0.25">
      <c r="B47" s="6"/>
      <c r="C47" s="7"/>
      <c r="D47" s="7"/>
      <c r="E47" s="7"/>
      <c r="F47" s="8"/>
      <c r="G47" s="7"/>
      <c r="H47" s="7" t="s">
        <v>52</v>
      </c>
      <c r="I47" s="8">
        <v>5070</v>
      </c>
    </row>
    <row r="48" spans="2:9" x14ac:dyDescent="0.25">
      <c r="B48" s="14"/>
      <c r="C48" s="3"/>
      <c r="D48" s="3"/>
      <c r="E48" s="3"/>
      <c r="F48" s="3"/>
      <c r="G48" s="3"/>
      <c r="H48" s="3" t="s">
        <v>53</v>
      </c>
      <c r="I48" s="10">
        <f>I46+I47</f>
        <v>640369</v>
      </c>
    </row>
    <row r="49" spans="2:9" x14ac:dyDescent="0.25">
      <c r="B49" s="6"/>
      <c r="C49" s="7"/>
      <c r="D49" s="7"/>
      <c r="E49" s="7"/>
      <c r="F49" s="8"/>
      <c r="G49" s="7"/>
      <c r="H49" s="7"/>
      <c r="I49" s="8"/>
    </row>
    <row r="50" spans="2:9" x14ac:dyDescent="0.25">
      <c r="B50" s="14" t="s">
        <v>34</v>
      </c>
      <c r="C50" s="3"/>
      <c r="D50" s="3"/>
      <c r="E50" s="3"/>
      <c r="F50" s="10">
        <f>F45+F30</f>
        <v>843006</v>
      </c>
      <c r="G50" s="3"/>
      <c r="H50" s="19" t="s">
        <v>7</v>
      </c>
      <c r="I50" s="22">
        <f>I48+I37</f>
        <v>843006</v>
      </c>
    </row>
    <row r="51" spans="2:9" x14ac:dyDescent="0.25">
      <c r="B51" s="6"/>
      <c r="C51" s="7"/>
      <c r="D51" s="7"/>
      <c r="E51" s="7"/>
      <c r="F51" s="8"/>
      <c r="G51" s="7"/>
      <c r="H51" s="7"/>
      <c r="I51" s="7"/>
    </row>
    <row r="53" spans="2:9" ht="21" x14ac:dyDescent="0.35">
      <c r="B53" s="1" t="s">
        <v>54</v>
      </c>
    </row>
    <row r="54" spans="2:9" ht="19.5" x14ac:dyDescent="0.3">
      <c r="B54" s="2" t="s">
        <v>55</v>
      </c>
      <c r="C54" s="3"/>
      <c r="D54" s="3"/>
      <c r="E54" s="3"/>
      <c r="F54" s="5">
        <v>2022</v>
      </c>
    </row>
    <row r="55" spans="2:9" x14ac:dyDescent="0.25">
      <c r="B55" s="18" t="s">
        <v>9</v>
      </c>
      <c r="C55" s="7"/>
      <c r="D55" s="7"/>
      <c r="E55" s="7"/>
      <c r="F55" s="8"/>
    </row>
    <row r="56" spans="2:9" x14ac:dyDescent="0.25">
      <c r="B56" s="15" t="s">
        <v>56</v>
      </c>
      <c r="C56" s="7"/>
      <c r="D56" s="7"/>
      <c r="E56" s="7"/>
      <c r="F56" s="8">
        <v>139242</v>
      </c>
    </row>
    <row r="57" spans="2:9" x14ac:dyDescent="0.25">
      <c r="B57" s="15" t="s">
        <v>57</v>
      </c>
      <c r="C57" s="7"/>
      <c r="D57" s="7"/>
      <c r="E57" s="7"/>
      <c r="F57" s="8">
        <v>13990</v>
      </c>
    </row>
    <row r="58" spans="2:9" x14ac:dyDescent="0.25">
      <c r="B58" s="15" t="s">
        <v>58</v>
      </c>
      <c r="C58" s="7"/>
      <c r="D58" s="7"/>
      <c r="E58" s="7"/>
      <c r="F58" s="8">
        <v>9460</v>
      </c>
    </row>
    <row r="59" spans="2:9" x14ac:dyDescent="0.25">
      <c r="B59" s="15" t="s">
        <v>59</v>
      </c>
      <c r="C59" s="7"/>
      <c r="D59" s="7"/>
      <c r="E59" s="7"/>
      <c r="F59" s="8">
        <v>7951</v>
      </c>
    </row>
    <row r="60" spans="2:9" x14ac:dyDescent="0.25">
      <c r="B60" s="15" t="s">
        <v>60</v>
      </c>
      <c r="C60" s="7"/>
      <c r="D60" s="7"/>
      <c r="E60" s="7"/>
      <c r="F60" s="8">
        <v>12377</v>
      </c>
    </row>
    <row r="61" spans="2:9" x14ac:dyDescent="0.25">
      <c r="B61" s="15" t="s">
        <v>61</v>
      </c>
      <c r="C61" s="7"/>
      <c r="D61" s="7"/>
      <c r="E61" s="7"/>
      <c r="F61" s="8">
        <v>9354</v>
      </c>
    </row>
    <row r="62" spans="2:9" x14ac:dyDescent="0.25">
      <c r="B62" s="15" t="s">
        <v>62</v>
      </c>
      <c r="C62" s="7"/>
      <c r="D62" s="7"/>
      <c r="E62" s="7"/>
      <c r="F62" s="8">
        <v>12153</v>
      </c>
    </row>
    <row r="63" spans="2:9" x14ac:dyDescent="0.25">
      <c r="B63" s="15" t="s">
        <v>63</v>
      </c>
      <c r="C63" s="7"/>
      <c r="D63" s="7"/>
      <c r="E63" s="7"/>
      <c r="F63" s="8">
        <v>9583</v>
      </c>
    </row>
    <row r="64" spans="2:9" x14ac:dyDescent="0.25">
      <c r="B64" s="23" t="s">
        <v>64</v>
      </c>
      <c r="C64" s="7"/>
      <c r="D64" s="7"/>
      <c r="E64" s="7"/>
      <c r="F64" s="24">
        <f>SUM(F56:F63)</f>
        <v>214110</v>
      </c>
    </row>
    <row r="65" spans="2:6" x14ac:dyDescent="0.25">
      <c r="B65" s="15"/>
      <c r="C65" s="7"/>
      <c r="D65" s="7"/>
      <c r="E65" s="7"/>
      <c r="F65" s="7"/>
    </row>
    <row r="66" spans="2:6" x14ac:dyDescent="0.25">
      <c r="B66" s="23" t="s">
        <v>65</v>
      </c>
      <c r="C66" s="7"/>
      <c r="D66" s="7"/>
      <c r="E66" s="7"/>
      <c r="F66" s="7"/>
    </row>
    <row r="67" spans="2:6" x14ac:dyDescent="0.25">
      <c r="B67" s="15" t="s">
        <v>66</v>
      </c>
      <c r="C67" s="7"/>
      <c r="D67" s="7"/>
      <c r="E67" s="7"/>
      <c r="F67" s="8">
        <v>6369</v>
      </c>
    </row>
    <row r="68" spans="2:6" x14ac:dyDescent="0.25">
      <c r="B68" s="15" t="s">
        <v>67</v>
      </c>
      <c r="C68" s="7"/>
      <c r="D68" s="7"/>
      <c r="E68" s="7"/>
      <c r="F68" s="8">
        <v>3224</v>
      </c>
    </row>
    <row r="69" spans="2:6" x14ac:dyDescent="0.25">
      <c r="B69" s="15" t="s">
        <v>68</v>
      </c>
      <c r="C69" s="7"/>
      <c r="D69" s="7"/>
      <c r="E69" s="7"/>
      <c r="F69" s="8">
        <v>63926</v>
      </c>
    </row>
    <row r="70" spans="2:6" x14ac:dyDescent="0.25">
      <c r="B70" s="15" t="s">
        <v>69</v>
      </c>
      <c r="C70" s="7"/>
      <c r="D70" s="7"/>
      <c r="E70" s="7"/>
      <c r="F70" s="8">
        <v>46797</v>
      </c>
    </row>
    <row r="71" spans="2:6" x14ac:dyDescent="0.25">
      <c r="B71" s="15" t="s">
        <v>84</v>
      </c>
      <c r="C71" s="7"/>
      <c r="D71" s="7"/>
      <c r="E71" s="7"/>
      <c r="F71" s="8">
        <v>10976</v>
      </c>
    </row>
    <row r="72" spans="2:6" x14ac:dyDescent="0.25">
      <c r="B72" s="15" t="s">
        <v>85</v>
      </c>
      <c r="C72" s="7"/>
      <c r="D72" s="7"/>
      <c r="E72" s="7"/>
      <c r="F72" s="8">
        <v>569</v>
      </c>
    </row>
    <row r="73" spans="2:6" x14ac:dyDescent="0.25">
      <c r="B73" s="15" t="s">
        <v>86</v>
      </c>
      <c r="C73" s="7"/>
      <c r="D73" s="7"/>
      <c r="E73" s="7"/>
      <c r="F73" s="8">
        <v>9239</v>
      </c>
    </row>
    <row r="74" spans="2:6" x14ac:dyDescent="0.25">
      <c r="B74" s="15" t="s">
        <v>87</v>
      </c>
      <c r="C74" s="7"/>
      <c r="D74" s="7"/>
      <c r="E74" s="7"/>
      <c r="F74" s="8">
        <v>1563</v>
      </c>
    </row>
    <row r="75" spans="2:6" x14ac:dyDescent="0.25">
      <c r="B75" s="15" t="s">
        <v>88</v>
      </c>
      <c r="C75" s="7"/>
      <c r="D75" s="7"/>
      <c r="E75" s="7"/>
      <c r="F75" s="8">
        <v>3259</v>
      </c>
    </row>
    <row r="76" spans="2:6" x14ac:dyDescent="0.25">
      <c r="B76" s="15" t="s">
        <v>89</v>
      </c>
      <c r="C76" s="7"/>
      <c r="D76" s="8"/>
      <c r="E76" s="7"/>
      <c r="F76" s="8">
        <v>8969</v>
      </c>
    </row>
    <row r="77" spans="2:6" x14ac:dyDescent="0.25">
      <c r="B77" s="15" t="s">
        <v>90</v>
      </c>
      <c r="C77" s="7"/>
      <c r="D77" s="8"/>
      <c r="E77" s="7"/>
      <c r="F77" s="8">
        <v>5144</v>
      </c>
    </row>
    <row r="78" spans="2:6" x14ac:dyDescent="0.25">
      <c r="B78" s="15" t="s">
        <v>91</v>
      </c>
      <c r="C78" s="7"/>
      <c r="D78" s="8"/>
      <c r="E78" s="7"/>
      <c r="F78" s="8">
        <v>4900</v>
      </c>
    </row>
    <row r="79" spans="2:6" x14ac:dyDescent="0.25">
      <c r="B79" s="15" t="s">
        <v>92</v>
      </c>
      <c r="C79" s="7"/>
      <c r="D79" s="8"/>
      <c r="E79" s="7"/>
      <c r="F79" s="8">
        <v>2178</v>
      </c>
    </row>
    <row r="80" spans="2:6" x14ac:dyDescent="0.25">
      <c r="B80" s="15"/>
      <c r="C80" s="7"/>
      <c r="D80" s="7"/>
      <c r="E80" s="7"/>
      <c r="F80" s="8"/>
    </row>
    <row r="81" spans="2:6" x14ac:dyDescent="0.25">
      <c r="B81" s="23" t="s">
        <v>70</v>
      </c>
      <c r="C81" s="7"/>
      <c r="D81" s="7"/>
      <c r="E81" s="7"/>
      <c r="F81" s="8">
        <f>SUM(F67:F70)</f>
        <v>120316</v>
      </c>
    </row>
    <row r="82" spans="2:6" x14ac:dyDescent="0.25">
      <c r="B82" s="23" t="s">
        <v>10</v>
      </c>
      <c r="C82" s="7"/>
      <c r="D82" s="7"/>
      <c r="E82" s="7"/>
      <c r="F82" s="24">
        <f>F64-F81</f>
        <v>93794</v>
      </c>
    </row>
    <row r="83" spans="2:6" x14ac:dyDescent="0.25">
      <c r="B83" s="15"/>
      <c r="C83" s="7"/>
      <c r="D83" s="7"/>
      <c r="E83" s="7"/>
      <c r="F83" s="7"/>
    </row>
    <row r="84" spans="2:6" x14ac:dyDescent="0.25">
      <c r="B84" s="23" t="s">
        <v>71</v>
      </c>
      <c r="C84" s="7"/>
      <c r="D84" s="7"/>
      <c r="E84" s="7"/>
      <c r="F84" s="7"/>
    </row>
    <row r="85" spans="2:6" x14ac:dyDescent="0.25">
      <c r="B85" s="15" t="s">
        <v>72</v>
      </c>
      <c r="C85" s="7"/>
      <c r="D85" s="7"/>
      <c r="E85" s="7"/>
      <c r="F85" s="8">
        <v>39809</v>
      </c>
    </row>
    <row r="86" spans="2:6" x14ac:dyDescent="0.25">
      <c r="B86" s="15" t="s">
        <v>73</v>
      </c>
      <c r="C86" s="7"/>
      <c r="D86" s="7"/>
      <c r="E86" s="7"/>
      <c r="F86" s="8">
        <v>2493</v>
      </c>
    </row>
    <row r="87" spans="2:6" x14ac:dyDescent="0.25">
      <c r="B87" s="23" t="s">
        <v>74</v>
      </c>
      <c r="C87" s="7"/>
      <c r="D87" s="7"/>
      <c r="E87" s="7"/>
      <c r="F87" s="24">
        <f>SUM(F85:F86)</f>
        <v>42302</v>
      </c>
    </row>
    <row r="88" spans="2:6" x14ac:dyDescent="0.25">
      <c r="B88" s="23" t="s">
        <v>11</v>
      </c>
      <c r="C88" s="7"/>
      <c r="D88" s="7"/>
      <c r="E88" s="7"/>
      <c r="F88" s="24">
        <f>F82-F87</f>
        <v>51492</v>
      </c>
    </row>
    <row r="89" spans="2:6" x14ac:dyDescent="0.25">
      <c r="B89" s="15"/>
      <c r="C89" s="7"/>
      <c r="D89" s="7"/>
      <c r="E89" s="7"/>
      <c r="F89" s="7"/>
    </row>
    <row r="90" spans="2:6" x14ac:dyDescent="0.25">
      <c r="B90" s="18" t="s">
        <v>75</v>
      </c>
      <c r="C90" s="7"/>
      <c r="D90" s="7"/>
      <c r="E90" s="7"/>
      <c r="F90" s="7"/>
    </row>
    <row r="91" spans="2:6" x14ac:dyDescent="0.25">
      <c r="B91" s="15" t="s">
        <v>78</v>
      </c>
      <c r="C91" s="7"/>
      <c r="D91" s="7"/>
      <c r="E91" s="7"/>
      <c r="F91" s="8">
        <v>663</v>
      </c>
    </row>
    <row r="92" spans="2:6" x14ac:dyDescent="0.25">
      <c r="B92" s="15" t="s">
        <v>79</v>
      </c>
      <c r="C92" s="7"/>
      <c r="D92" s="7"/>
      <c r="E92" s="7"/>
      <c r="F92" s="8">
        <v>372</v>
      </c>
    </row>
    <row r="93" spans="2:6" x14ac:dyDescent="0.25">
      <c r="B93" s="23" t="s">
        <v>76</v>
      </c>
      <c r="C93" s="7"/>
      <c r="D93" s="7"/>
      <c r="E93" s="7"/>
      <c r="F93" s="8">
        <f>F91-F92</f>
        <v>291</v>
      </c>
    </row>
    <row r="94" spans="2:6" x14ac:dyDescent="0.25">
      <c r="B94" s="23" t="s">
        <v>77</v>
      </c>
      <c r="C94" s="7"/>
      <c r="D94" s="7"/>
      <c r="E94" s="7"/>
      <c r="F94" s="24">
        <f>F88-F93</f>
        <v>51201</v>
      </c>
    </row>
    <row r="95" spans="2:6" x14ac:dyDescent="0.25">
      <c r="B95" s="15"/>
      <c r="C95" s="7"/>
      <c r="D95" s="7"/>
      <c r="E95" s="7"/>
      <c r="F95" s="7"/>
    </row>
    <row r="96" spans="2:6" x14ac:dyDescent="0.25">
      <c r="B96" s="23" t="s">
        <v>82</v>
      </c>
      <c r="C96" s="7"/>
      <c r="D96" s="7"/>
      <c r="E96" s="7"/>
      <c r="F96" s="24">
        <v>1581</v>
      </c>
    </row>
    <row r="97" spans="2:6" x14ac:dyDescent="0.25">
      <c r="B97" s="23" t="s">
        <v>80</v>
      </c>
      <c r="C97" s="7"/>
      <c r="D97" s="7"/>
      <c r="E97" s="7"/>
      <c r="F97" s="24">
        <f>F94+F96</f>
        <v>52782</v>
      </c>
    </row>
    <row r="98" spans="2:6" x14ac:dyDescent="0.25">
      <c r="B98" s="15"/>
      <c r="C98" s="7"/>
      <c r="D98" s="7"/>
      <c r="E98" s="7"/>
      <c r="F98" s="7"/>
    </row>
    <row r="99" spans="2:6" x14ac:dyDescent="0.25">
      <c r="B99" s="15" t="s">
        <v>83</v>
      </c>
      <c r="C99" s="7"/>
      <c r="D99" s="7"/>
      <c r="E99" s="7"/>
      <c r="F99" s="8">
        <v>8398</v>
      </c>
    </row>
    <row r="100" spans="2:6" x14ac:dyDescent="0.25">
      <c r="B100" s="23" t="s">
        <v>81</v>
      </c>
      <c r="C100" s="7"/>
      <c r="D100" s="7"/>
      <c r="E100" s="7"/>
      <c r="F100" s="24">
        <f>F97-F99</f>
        <v>44384</v>
      </c>
    </row>
    <row r="101" spans="2:6" x14ac:dyDescent="0.25">
      <c r="B101" s="15"/>
      <c r="C101" s="7"/>
      <c r="D101" s="7"/>
      <c r="E101" s="7"/>
      <c r="F101" s="7"/>
    </row>
    <row r="102" spans="2:6" x14ac:dyDescent="0.25">
      <c r="B102" s="15"/>
      <c r="C102" s="7"/>
      <c r="D102" s="7"/>
      <c r="E102" s="7"/>
      <c r="F102" s="7"/>
    </row>
    <row r="131" spans="2:2" x14ac:dyDescent="0.25">
      <c r="B131" t="s">
        <v>24</v>
      </c>
    </row>
  </sheetData>
  <mergeCells count="9">
    <mergeCell ref="G4:H4"/>
    <mergeCell ref="G9:H9"/>
    <mergeCell ref="G10:H10"/>
    <mergeCell ref="G13:H13"/>
    <mergeCell ref="B5:F5"/>
    <mergeCell ref="B10:F10"/>
    <mergeCell ref="B13:F13"/>
    <mergeCell ref="G5:H5"/>
    <mergeCell ref="G7:H7"/>
  </mergeCells>
  <dataValidations count="2">
    <dataValidation type="list" allowBlank="1" showInputMessage="1" showErrorMessage="1" errorTitle="Sinkt" error="Sinkt" promptTitle="Steigt" sqref="K6:L7" xr:uid="{E5821719-2672-FF4F-86B2-112E57302B85}">
      <formula1>$J$11:$K$11</formula1>
    </dataValidation>
    <dataValidation type="list" allowBlank="1" showInputMessage="1" showErrorMessage="1" errorTitle="Sinkt" error="Sinkt" promptTitle="Steigt" sqref="J7" xr:uid="{EAAD36D6-B531-9A4B-B809-7C0A625BE484}">
      <formula1>"positiv aus,negativ aus"</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B3E6B-F6E8-6A47-884A-0080FE0AB9C8}">
  <dimension ref="A1"/>
  <sheetViews>
    <sheetView topLeftCell="A10" workbookViewId="0">
      <selection activeCell="D40" sqref="D40"/>
    </sheetView>
  </sheetViews>
  <sheetFormatPr defaultColWidth="11" defaultRowHeight="15.75" x14ac:dyDescent="0.25"/>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D34F-5503-C148-B876-34B999E1D92B}">
  <dimension ref="B2:L102"/>
  <sheetViews>
    <sheetView topLeftCell="A10" workbookViewId="0">
      <selection activeCell="A10" sqref="A10:XFD10"/>
    </sheetView>
  </sheetViews>
  <sheetFormatPr defaultColWidth="11" defaultRowHeight="15.75" x14ac:dyDescent="0.25"/>
  <cols>
    <col min="6" max="6" width="16.625" customWidth="1"/>
    <col min="7" max="8" width="35.375" customWidth="1"/>
    <col min="9" max="9" width="15.375" customWidth="1"/>
    <col min="10" max="12" width="20" customWidth="1"/>
  </cols>
  <sheetData>
    <row r="2" spans="2:12" ht="21" x14ac:dyDescent="0.35">
      <c r="B2" s="1" t="s">
        <v>12</v>
      </c>
    </row>
    <row r="3" spans="2:12" x14ac:dyDescent="0.25">
      <c r="J3" s="16" t="s">
        <v>17</v>
      </c>
      <c r="K3" s="16" t="s">
        <v>18</v>
      </c>
      <c r="L3" s="16" t="s">
        <v>19</v>
      </c>
    </row>
    <row r="4" spans="2:12" x14ac:dyDescent="0.25">
      <c r="G4" s="25" t="s">
        <v>16</v>
      </c>
      <c r="H4" s="25"/>
    </row>
    <row r="5" spans="2:12" ht="219" customHeight="1" x14ac:dyDescent="0.25">
      <c r="B5" s="28" t="s">
        <v>13</v>
      </c>
      <c r="C5" s="28"/>
      <c r="D5" s="28"/>
      <c r="E5" s="28"/>
      <c r="F5" s="28"/>
      <c r="G5" s="25" t="s">
        <v>20</v>
      </c>
      <c r="H5" s="25"/>
    </row>
    <row r="7" spans="2:12" x14ac:dyDescent="0.25">
      <c r="G7" s="26" t="s">
        <v>96</v>
      </c>
      <c r="H7" s="26"/>
      <c r="J7" t="s">
        <v>95</v>
      </c>
    </row>
    <row r="8" spans="2:12" x14ac:dyDescent="0.25">
      <c r="J8" s="16"/>
    </row>
    <row r="9" spans="2:12" x14ac:dyDescent="0.25">
      <c r="G9" s="26" t="s">
        <v>22</v>
      </c>
      <c r="H9" s="26"/>
    </row>
    <row r="10" spans="2:12" ht="213" customHeight="1" x14ac:dyDescent="0.25">
      <c r="B10" s="28" t="s">
        <v>14</v>
      </c>
      <c r="C10" s="28"/>
      <c r="D10" s="28"/>
      <c r="E10" s="28"/>
      <c r="F10" s="28"/>
      <c r="G10" s="25" t="s">
        <v>23</v>
      </c>
      <c r="H10" s="25"/>
      <c r="J10" s="17"/>
    </row>
    <row r="13" spans="2:12" x14ac:dyDescent="0.25">
      <c r="B13" s="28" t="s">
        <v>15</v>
      </c>
      <c r="C13" s="28"/>
      <c r="D13" s="28"/>
      <c r="E13" s="28"/>
      <c r="F13" s="28"/>
      <c r="G13" s="27" t="s">
        <v>93</v>
      </c>
      <c r="H13" s="27"/>
    </row>
    <row r="18" spans="2:9" ht="21" x14ac:dyDescent="0.35">
      <c r="B18" s="1" t="s">
        <v>25</v>
      </c>
      <c r="F18" t="s">
        <v>35</v>
      </c>
      <c r="I18" t="s">
        <v>35</v>
      </c>
    </row>
    <row r="19" spans="2:9" ht="19.5" x14ac:dyDescent="0.3">
      <c r="B19" s="2" t="s">
        <v>0</v>
      </c>
      <c r="C19" s="3"/>
      <c r="D19" s="3"/>
      <c r="E19" s="3"/>
      <c r="F19" s="4" t="s">
        <v>1</v>
      </c>
      <c r="G19" s="3"/>
      <c r="H19" s="5" t="s">
        <v>2</v>
      </c>
      <c r="I19" s="4" t="s">
        <v>1</v>
      </c>
    </row>
    <row r="20" spans="2:9" x14ac:dyDescent="0.25">
      <c r="B20" s="6"/>
      <c r="C20" s="7"/>
      <c r="D20" s="7"/>
      <c r="E20" s="7"/>
      <c r="F20" s="8"/>
      <c r="G20" s="7"/>
      <c r="H20" s="7"/>
      <c r="I20" s="7"/>
    </row>
    <row r="21" spans="2:9" ht="18.75" x14ac:dyDescent="0.3">
      <c r="B21" s="9" t="s">
        <v>3</v>
      </c>
      <c r="C21" s="3"/>
      <c r="D21" s="3"/>
      <c r="E21" s="3"/>
      <c r="F21" s="10"/>
      <c r="G21" s="3"/>
      <c r="H21" s="11" t="s">
        <v>36</v>
      </c>
      <c r="I21" s="3"/>
    </row>
    <row r="22" spans="2:9" x14ac:dyDescent="0.25">
      <c r="B22" s="12"/>
      <c r="C22" s="7"/>
      <c r="D22" s="7"/>
      <c r="E22" s="7"/>
      <c r="F22" s="8"/>
      <c r="G22" s="7"/>
      <c r="H22" s="20"/>
      <c r="I22" s="7"/>
    </row>
    <row r="23" spans="2:9" x14ac:dyDescent="0.25">
      <c r="B23" s="13" t="s">
        <v>4</v>
      </c>
      <c r="C23" s="3"/>
      <c r="D23" s="3"/>
      <c r="E23" s="3"/>
      <c r="F23" s="10">
        <v>41295</v>
      </c>
      <c r="G23" s="3"/>
      <c r="H23" s="3" t="s">
        <v>37</v>
      </c>
      <c r="I23" s="10">
        <v>32785</v>
      </c>
    </row>
    <row r="24" spans="2:9" x14ac:dyDescent="0.25">
      <c r="B24" s="6" t="s">
        <v>26</v>
      </c>
      <c r="C24" s="7"/>
      <c r="D24" s="7"/>
      <c r="E24" s="7"/>
      <c r="F24" s="8">
        <v>22781</v>
      </c>
      <c r="G24" s="7"/>
      <c r="H24" s="7" t="s">
        <v>38</v>
      </c>
      <c r="I24" s="8">
        <v>6840</v>
      </c>
    </row>
    <row r="25" spans="2:9" x14ac:dyDescent="0.25">
      <c r="B25" s="13" t="s">
        <v>27</v>
      </c>
      <c r="C25" s="3"/>
      <c r="D25" s="3"/>
      <c r="E25" s="3"/>
      <c r="F25" s="10">
        <v>3268</v>
      </c>
      <c r="G25" s="3"/>
      <c r="H25" s="3" t="s">
        <v>39</v>
      </c>
      <c r="I25" s="10">
        <v>3739</v>
      </c>
    </row>
    <row r="26" spans="2:9" x14ac:dyDescent="0.25">
      <c r="B26" s="7" t="s">
        <v>28</v>
      </c>
      <c r="C26" s="7"/>
      <c r="D26" s="7"/>
      <c r="E26" s="7"/>
      <c r="F26" s="8">
        <v>2702</v>
      </c>
      <c r="G26" s="7"/>
      <c r="H26" s="7" t="s">
        <v>40</v>
      </c>
      <c r="I26" s="8">
        <v>1516</v>
      </c>
    </row>
    <row r="27" spans="2:9" x14ac:dyDescent="0.25">
      <c r="B27" s="3" t="s">
        <v>29</v>
      </c>
      <c r="C27" s="3"/>
      <c r="D27" s="3"/>
      <c r="E27" s="3"/>
      <c r="F27" s="10">
        <v>9807</v>
      </c>
      <c r="G27" s="3"/>
      <c r="H27" s="3" t="s">
        <v>41</v>
      </c>
      <c r="I27" s="10">
        <v>27157</v>
      </c>
    </row>
    <row r="28" spans="2:9" x14ac:dyDescent="0.25">
      <c r="B28" s="6"/>
      <c r="F28" s="8"/>
    </row>
    <row r="29" spans="2:9" x14ac:dyDescent="0.25">
      <c r="B29" s="13"/>
      <c r="C29" s="13"/>
      <c r="D29" s="13"/>
      <c r="E29" s="13"/>
      <c r="F29" s="13"/>
      <c r="G29" s="13"/>
      <c r="H29" s="13"/>
      <c r="I29" s="13"/>
    </row>
    <row r="30" spans="2:9" x14ac:dyDescent="0.25">
      <c r="B30" s="14" t="s">
        <v>3</v>
      </c>
      <c r="C30" s="3"/>
      <c r="D30" s="3"/>
      <c r="E30" s="3"/>
      <c r="F30" s="10">
        <f>SUM(F23:F28)</f>
        <v>79853</v>
      </c>
      <c r="G30" s="3"/>
      <c r="H30" s="19" t="s">
        <v>42</v>
      </c>
      <c r="I30" s="10">
        <f>SUM(I23:I27)</f>
        <v>72037</v>
      </c>
    </row>
    <row r="31" spans="2:9" x14ac:dyDescent="0.25">
      <c r="B31" s="6"/>
      <c r="C31" s="7"/>
      <c r="D31" s="7"/>
      <c r="E31" s="7"/>
      <c r="F31" s="8"/>
      <c r="G31" s="7"/>
      <c r="H31" s="7"/>
      <c r="I31" s="7"/>
    </row>
    <row r="32" spans="2:9" x14ac:dyDescent="0.25">
      <c r="B32" s="13"/>
      <c r="C32" s="3"/>
      <c r="D32" s="3"/>
      <c r="E32" s="3"/>
      <c r="F32" s="10"/>
      <c r="G32" s="3"/>
      <c r="H32" s="3" t="s">
        <v>43</v>
      </c>
      <c r="I32" s="10">
        <v>95670</v>
      </c>
    </row>
    <row r="33" spans="2:9" x14ac:dyDescent="0.25">
      <c r="B33" s="6"/>
      <c r="C33" s="7"/>
      <c r="D33" s="7"/>
      <c r="E33" s="7"/>
      <c r="F33" s="8"/>
      <c r="G33" s="7"/>
      <c r="H33" s="7" t="s">
        <v>44</v>
      </c>
      <c r="I33" s="8">
        <v>414</v>
      </c>
    </row>
    <row r="34" spans="2:9" x14ac:dyDescent="0.25">
      <c r="B34" s="13"/>
      <c r="C34" s="3"/>
      <c r="D34" s="3"/>
      <c r="E34" s="3"/>
      <c r="F34" s="3"/>
      <c r="G34" s="3"/>
      <c r="H34" s="3" t="s">
        <v>45</v>
      </c>
      <c r="I34" s="10">
        <v>34516</v>
      </c>
    </row>
    <row r="35" spans="2:9" x14ac:dyDescent="0.25">
      <c r="B35" s="6"/>
      <c r="C35" s="7"/>
      <c r="D35" s="7"/>
      <c r="E35" s="7"/>
      <c r="F35" s="8"/>
      <c r="G35" s="7"/>
      <c r="H35" s="7"/>
      <c r="I35" s="7"/>
    </row>
    <row r="36" spans="2:9" x14ac:dyDescent="0.25">
      <c r="B36" s="13"/>
      <c r="C36" s="3"/>
      <c r="D36" s="3"/>
      <c r="E36" s="3"/>
      <c r="F36" s="3"/>
      <c r="G36" s="3"/>
      <c r="H36" s="19" t="s">
        <v>46</v>
      </c>
      <c r="I36" s="10">
        <f>SUM(I32:I34)</f>
        <v>130600</v>
      </c>
    </row>
    <row r="37" spans="2:9" x14ac:dyDescent="0.25">
      <c r="B37" s="6"/>
      <c r="C37" s="7"/>
      <c r="D37" s="7"/>
      <c r="E37" s="7"/>
      <c r="F37" s="8"/>
      <c r="G37" s="7"/>
      <c r="H37" s="7" t="s">
        <v>47</v>
      </c>
      <c r="I37" s="8">
        <f>I36+I30</f>
        <v>202637</v>
      </c>
    </row>
    <row r="38" spans="2:9" x14ac:dyDescent="0.25">
      <c r="B38" s="13"/>
      <c r="C38" s="3"/>
      <c r="D38" s="3"/>
      <c r="E38" s="3"/>
      <c r="F38" s="3"/>
      <c r="G38" s="3"/>
      <c r="H38" s="3"/>
      <c r="I38" s="3"/>
    </row>
    <row r="39" spans="2:9" x14ac:dyDescent="0.25">
      <c r="B39" s="6"/>
      <c r="C39" s="7"/>
      <c r="D39" s="7"/>
      <c r="E39" s="7"/>
      <c r="F39" s="8"/>
      <c r="G39" s="7"/>
      <c r="H39" s="7"/>
      <c r="I39" s="8"/>
    </row>
    <row r="40" spans="2:9" ht="18.75" x14ac:dyDescent="0.3">
      <c r="B40" s="9" t="s">
        <v>5</v>
      </c>
      <c r="C40" s="3"/>
      <c r="D40" s="3"/>
      <c r="E40" s="3"/>
      <c r="F40" s="10"/>
      <c r="G40" s="3"/>
      <c r="H40" s="11" t="s">
        <v>6</v>
      </c>
      <c r="I40" s="3"/>
    </row>
    <row r="41" spans="2:9" x14ac:dyDescent="0.25">
      <c r="B41" s="7" t="s">
        <v>30</v>
      </c>
      <c r="C41" s="7"/>
      <c r="D41" s="7"/>
      <c r="E41" s="7"/>
      <c r="F41" s="8">
        <v>7006</v>
      </c>
      <c r="G41" s="7"/>
      <c r="H41" s="20" t="s">
        <v>8</v>
      </c>
      <c r="I41" s="8">
        <v>8753</v>
      </c>
    </row>
    <row r="42" spans="2:9" x14ac:dyDescent="0.25">
      <c r="B42" s="13" t="s">
        <v>31</v>
      </c>
      <c r="C42" s="3"/>
      <c r="D42" s="3"/>
      <c r="E42" s="3"/>
      <c r="F42" s="10">
        <v>744852</v>
      </c>
      <c r="G42" s="3"/>
      <c r="H42" s="3" t="s">
        <v>48</v>
      </c>
      <c r="I42" s="10">
        <v>-1966</v>
      </c>
    </row>
    <row r="43" spans="2:9" x14ac:dyDescent="0.25">
      <c r="B43" s="6" t="s">
        <v>32</v>
      </c>
      <c r="C43" s="7"/>
      <c r="D43" s="7"/>
      <c r="E43" s="7"/>
      <c r="F43" s="8">
        <v>11295</v>
      </c>
      <c r="G43" s="7"/>
      <c r="H43" s="7" t="s">
        <v>49</v>
      </c>
      <c r="I43" s="8">
        <v>-582</v>
      </c>
    </row>
    <row r="44" spans="2:9" x14ac:dyDescent="0.25">
      <c r="B44" s="14"/>
      <c r="C44" s="3"/>
      <c r="D44" s="3"/>
      <c r="E44" s="3"/>
      <c r="F44" s="10"/>
      <c r="G44" s="3"/>
      <c r="H44" s="3" t="s">
        <v>50</v>
      </c>
      <c r="I44" s="10">
        <v>629094</v>
      </c>
    </row>
    <row r="45" spans="2:9" x14ac:dyDescent="0.25">
      <c r="B45" s="6" t="s">
        <v>33</v>
      </c>
      <c r="C45" s="7"/>
      <c r="D45" s="7"/>
      <c r="E45" s="7"/>
      <c r="F45" s="8">
        <f>SUM(F41:F43)</f>
        <v>763153</v>
      </c>
      <c r="G45" s="7"/>
      <c r="H45" s="7"/>
      <c r="I45" s="7"/>
    </row>
    <row r="46" spans="2:9" ht="38.1" customHeight="1" x14ac:dyDescent="0.25">
      <c r="B46" s="13"/>
      <c r="C46" s="3"/>
      <c r="D46" s="3"/>
      <c r="E46" s="3"/>
      <c r="F46" s="10"/>
      <c r="G46" s="3"/>
      <c r="H46" s="21" t="s">
        <v>51</v>
      </c>
      <c r="I46" s="10">
        <f>SUM(I41:I44)</f>
        <v>635299</v>
      </c>
    </row>
    <row r="47" spans="2:9" x14ac:dyDescent="0.25">
      <c r="B47" s="6"/>
      <c r="C47" s="7"/>
      <c r="D47" s="7"/>
      <c r="E47" s="7"/>
      <c r="F47" s="8"/>
      <c r="G47" s="7"/>
      <c r="H47" s="7" t="s">
        <v>52</v>
      </c>
      <c r="I47" s="8">
        <v>5070</v>
      </c>
    </row>
    <row r="48" spans="2:9" x14ac:dyDescent="0.25">
      <c r="B48" s="14"/>
      <c r="C48" s="3"/>
      <c r="D48" s="3"/>
      <c r="E48" s="3"/>
      <c r="F48" s="3"/>
      <c r="G48" s="3"/>
      <c r="H48" s="3" t="s">
        <v>53</v>
      </c>
      <c r="I48" s="10">
        <f>I46+I47</f>
        <v>640369</v>
      </c>
    </row>
    <row r="49" spans="2:9" x14ac:dyDescent="0.25">
      <c r="B49" s="6"/>
      <c r="C49" s="7"/>
      <c r="D49" s="7"/>
      <c r="E49" s="7"/>
      <c r="F49" s="8"/>
      <c r="G49" s="7"/>
      <c r="H49" s="7"/>
      <c r="I49" s="8"/>
    </row>
    <row r="50" spans="2:9" x14ac:dyDescent="0.25">
      <c r="B50" s="14" t="s">
        <v>34</v>
      </c>
      <c r="C50" s="3"/>
      <c r="D50" s="3"/>
      <c r="E50" s="3"/>
      <c r="F50" s="10">
        <f>F45+F30</f>
        <v>843006</v>
      </c>
      <c r="G50" s="3"/>
      <c r="H50" s="19" t="s">
        <v>7</v>
      </c>
      <c r="I50" s="22">
        <f>I48+I37</f>
        <v>843006</v>
      </c>
    </row>
    <row r="51" spans="2:9" x14ac:dyDescent="0.25">
      <c r="B51" s="6"/>
      <c r="C51" s="7"/>
      <c r="D51" s="7"/>
      <c r="E51" s="7"/>
      <c r="F51" s="8"/>
      <c r="G51" s="7"/>
      <c r="H51" s="7"/>
      <c r="I51" s="7"/>
    </row>
    <row r="53" spans="2:9" ht="21" x14ac:dyDescent="0.35">
      <c r="B53" s="1" t="s">
        <v>54</v>
      </c>
    </row>
    <row r="54" spans="2:9" ht="19.5" x14ac:dyDescent="0.3">
      <c r="B54" s="2" t="s">
        <v>55</v>
      </c>
      <c r="C54" s="3"/>
      <c r="D54" s="3"/>
      <c r="E54" s="3"/>
      <c r="F54" s="5">
        <v>2022</v>
      </c>
    </row>
    <row r="55" spans="2:9" x14ac:dyDescent="0.25">
      <c r="B55" s="18" t="s">
        <v>9</v>
      </c>
      <c r="C55" s="7"/>
      <c r="D55" s="7"/>
      <c r="E55" s="7"/>
      <c r="F55" s="8"/>
    </row>
    <row r="56" spans="2:9" x14ac:dyDescent="0.25">
      <c r="B56" s="15" t="s">
        <v>56</v>
      </c>
      <c r="C56" s="7"/>
      <c r="D56" s="7"/>
      <c r="E56" s="7"/>
      <c r="F56" s="8">
        <v>139242</v>
      </c>
    </row>
    <row r="57" spans="2:9" x14ac:dyDescent="0.25">
      <c r="B57" s="15" t="s">
        <v>57</v>
      </c>
      <c r="C57" s="7"/>
      <c r="D57" s="7"/>
      <c r="E57" s="7"/>
      <c r="F57" s="8">
        <v>13990</v>
      </c>
    </row>
    <row r="58" spans="2:9" x14ac:dyDescent="0.25">
      <c r="B58" s="15" t="s">
        <v>58</v>
      </c>
      <c r="C58" s="7"/>
      <c r="D58" s="7"/>
      <c r="E58" s="7"/>
      <c r="F58" s="8">
        <v>9460</v>
      </c>
    </row>
    <row r="59" spans="2:9" x14ac:dyDescent="0.25">
      <c r="B59" s="15" t="s">
        <v>59</v>
      </c>
      <c r="C59" s="7"/>
      <c r="D59" s="7"/>
      <c r="E59" s="7"/>
      <c r="F59" s="8">
        <v>7951</v>
      </c>
    </row>
    <row r="60" spans="2:9" x14ac:dyDescent="0.25">
      <c r="B60" s="15" t="s">
        <v>60</v>
      </c>
      <c r="C60" s="7"/>
      <c r="D60" s="7"/>
      <c r="E60" s="7"/>
      <c r="F60" s="8">
        <v>12377</v>
      </c>
    </row>
    <row r="61" spans="2:9" x14ac:dyDescent="0.25">
      <c r="B61" s="15" t="s">
        <v>61</v>
      </c>
      <c r="C61" s="7"/>
      <c r="D61" s="7"/>
      <c r="E61" s="7"/>
      <c r="F61" s="8">
        <v>9354</v>
      </c>
    </row>
    <row r="62" spans="2:9" x14ac:dyDescent="0.25">
      <c r="B62" s="15" t="s">
        <v>62</v>
      </c>
      <c r="C62" s="7"/>
      <c r="D62" s="7"/>
      <c r="E62" s="7"/>
      <c r="F62" s="8">
        <v>12153</v>
      </c>
    </row>
    <row r="63" spans="2:9" x14ac:dyDescent="0.25">
      <c r="B63" s="15" t="s">
        <v>63</v>
      </c>
      <c r="C63" s="7"/>
      <c r="D63" s="7"/>
      <c r="E63" s="7"/>
      <c r="F63" s="8">
        <v>9583</v>
      </c>
    </row>
    <row r="64" spans="2:9" x14ac:dyDescent="0.25">
      <c r="B64" s="23" t="s">
        <v>64</v>
      </c>
      <c r="C64" s="7"/>
      <c r="D64" s="7"/>
      <c r="E64" s="7"/>
      <c r="F64" s="24">
        <f>SUM(F56:F63)</f>
        <v>214110</v>
      </c>
    </row>
    <row r="65" spans="2:6" x14ac:dyDescent="0.25">
      <c r="B65" s="15"/>
      <c r="C65" s="7"/>
      <c r="D65" s="7"/>
      <c r="E65" s="7"/>
      <c r="F65" s="7"/>
    </row>
    <row r="66" spans="2:6" x14ac:dyDescent="0.25">
      <c r="B66" s="23" t="s">
        <v>65</v>
      </c>
      <c r="C66" s="7"/>
      <c r="D66" s="7"/>
      <c r="E66" s="7"/>
      <c r="F66" s="7"/>
    </row>
    <row r="67" spans="2:6" x14ac:dyDescent="0.25">
      <c r="B67" s="15" t="s">
        <v>66</v>
      </c>
      <c r="C67" s="7"/>
      <c r="D67" s="7"/>
      <c r="E67" s="7"/>
      <c r="F67" s="8">
        <v>6369</v>
      </c>
    </row>
    <row r="68" spans="2:6" x14ac:dyDescent="0.25">
      <c r="B68" s="15" t="s">
        <v>67</v>
      </c>
      <c r="C68" s="7"/>
      <c r="D68" s="7"/>
      <c r="E68" s="7"/>
      <c r="F68" s="8">
        <v>3224</v>
      </c>
    </row>
    <row r="69" spans="2:6" x14ac:dyDescent="0.25">
      <c r="B69" s="15" t="s">
        <v>68</v>
      </c>
      <c r="C69" s="7"/>
      <c r="D69" s="7"/>
      <c r="E69" s="7"/>
      <c r="F69" s="8">
        <v>63926</v>
      </c>
    </row>
    <row r="70" spans="2:6" x14ac:dyDescent="0.25">
      <c r="B70" s="15" t="s">
        <v>69</v>
      </c>
      <c r="C70" s="7"/>
      <c r="D70" s="7"/>
      <c r="E70" s="7"/>
      <c r="F70" s="8">
        <v>46797</v>
      </c>
    </row>
    <row r="71" spans="2:6" x14ac:dyDescent="0.25">
      <c r="B71" s="15" t="s">
        <v>84</v>
      </c>
      <c r="C71" s="7"/>
      <c r="D71" s="7"/>
      <c r="E71" s="7"/>
      <c r="F71" s="8">
        <v>10976</v>
      </c>
    </row>
    <row r="72" spans="2:6" x14ac:dyDescent="0.25">
      <c r="B72" s="15" t="s">
        <v>85</v>
      </c>
      <c r="C72" s="7"/>
      <c r="D72" s="7"/>
      <c r="E72" s="7"/>
      <c r="F72" s="8">
        <v>569</v>
      </c>
    </row>
    <row r="73" spans="2:6" x14ac:dyDescent="0.25">
      <c r="B73" s="15" t="s">
        <v>86</v>
      </c>
      <c r="C73" s="7"/>
      <c r="D73" s="7"/>
      <c r="E73" s="7"/>
      <c r="F73" s="8">
        <v>9239</v>
      </c>
    </row>
    <row r="74" spans="2:6" x14ac:dyDescent="0.25">
      <c r="B74" s="15" t="s">
        <v>87</v>
      </c>
      <c r="C74" s="7"/>
      <c r="D74" s="7"/>
      <c r="E74" s="7"/>
      <c r="F74" s="8">
        <v>1563</v>
      </c>
    </row>
    <row r="75" spans="2:6" x14ac:dyDescent="0.25">
      <c r="B75" s="15" t="s">
        <v>88</v>
      </c>
      <c r="C75" s="7"/>
      <c r="D75" s="7"/>
      <c r="E75" s="7"/>
      <c r="F75" s="8">
        <v>3259</v>
      </c>
    </row>
    <row r="76" spans="2:6" x14ac:dyDescent="0.25">
      <c r="B76" s="15" t="s">
        <v>89</v>
      </c>
      <c r="C76" s="7"/>
      <c r="D76" s="8"/>
      <c r="E76" s="7"/>
      <c r="F76" s="8">
        <v>8969</v>
      </c>
    </row>
    <row r="77" spans="2:6" x14ac:dyDescent="0.25">
      <c r="B77" s="15" t="s">
        <v>90</v>
      </c>
      <c r="C77" s="7"/>
      <c r="D77" s="8"/>
      <c r="E77" s="7"/>
      <c r="F77" s="8">
        <v>5144</v>
      </c>
    </row>
    <row r="78" spans="2:6" x14ac:dyDescent="0.25">
      <c r="B78" s="15" t="s">
        <v>91</v>
      </c>
      <c r="C78" s="7"/>
      <c r="D78" s="8"/>
      <c r="E78" s="7"/>
      <c r="F78" s="8">
        <v>4900</v>
      </c>
    </row>
    <row r="79" spans="2:6" x14ac:dyDescent="0.25">
      <c r="B79" s="15" t="s">
        <v>92</v>
      </c>
      <c r="C79" s="7"/>
      <c r="D79" s="8"/>
      <c r="E79" s="7"/>
      <c r="F79" s="8">
        <v>2178</v>
      </c>
    </row>
    <row r="80" spans="2:6" x14ac:dyDescent="0.25">
      <c r="B80" s="15"/>
      <c r="C80" s="7"/>
      <c r="D80" s="7"/>
      <c r="E80" s="7"/>
      <c r="F80" s="8"/>
    </row>
    <row r="81" spans="2:6" x14ac:dyDescent="0.25">
      <c r="B81" s="23" t="s">
        <v>70</v>
      </c>
      <c r="C81" s="7"/>
      <c r="D81" s="7"/>
      <c r="E81" s="7"/>
      <c r="F81" s="8">
        <f>SUM(F67:F70)</f>
        <v>120316</v>
      </c>
    </row>
    <row r="82" spans="2:6" x14ac:dyDescent="0.25">
      <c r="B82" s="23" t="s">
        <v>10</v>
      </c>
      <c r="C82" s="7"/>
      <c r="D82" s="7"/>
      <c r="E82" s="7"/>
      <c r="F82" s="24">
        <f>F64-F81</f>
        <v>93794</v>
      </c>
    </row>
    <row r="83" spans="2:6" x14ac:dyDescent="0.25">
      <c r="B83" s="15"/>
      <c r="C83" s="7"/>
      <c r="D83" s="7"/>
      <c r="E83" s="7"/>
      <c r="F83" s="7"/>
    </row>
    <row r="84" spans="2:6" x14ac:dyDescent="0.25">
      <c r="B84" s="23" t="s">
        <v>71</v>
      </c>
      <c r="C84" s="7"/>
      <c r="D84" s="7"/>
      <c r="E84" s="7"/>
      <c r="F84" s="7"/>
    </row>
    <row r="85" spans="2:6" x14ac:dyDescent="0.25">
      <c r="B85" s="15" t="s">
        <v>72</v>
      </c>
      <c r="C85" s="7"/>
      <c r="D85" s="7"/>
      <c r="E85" s="7"/>
      <c r="F85" s="8">
        <v>39809</v>
      </c>
    </row>
    <row r="86" spans="2:6" x14ac:dyDescent="0.25">
      <c r="B86" s="15" t="s">
        <v>73</v>
      </c>
      <c r="C86" s="7"/>
      <c r="D86" s="7"/>
      <c r="E86" s="7"/>
      <c r="F86" s="8">
        <v>2493</v>
      </c>
    </row>
    <row r="87" spans="2:6" x14ac:dyDescent="0.25">
      <c r="B87" s="23" t="s">
        <v>74</v>
      </c>
      <c r="C87" s="7"/>
      <c r="D87" s="7"/>
      <c r="E87" s="7"/>
      <c r="F87" s="24">
        <f>SUM(F85:F86)</f>
        <v>42302</v>
      </c>
    </row>
    <row r="88" spans="2:6" x14ac:dyDescent="0.25">
      <c r="B88" s="23" t="s">
        <v>11</v>
      </c>
      <c r="C88" s="7"/>
      <c r="D88" s="7"/>
      <c r="E88" s="7"/>
      <c r="F88" s="24">
        <f>F82-F87</f>
        <v>51492</v>
      </c>
    </row>
    <row r="89" spans="2:6" x14ac:dyDescent="0.25">
      <c r="B89" s="15"/>
      <c r="C89" s="7"/>
      <c r="D89" s="7"/>
      <c r="E89" s="7"/>
      <c r="F89" s="7"/>
    </row>
    <row r="90" spans="2:6" x14ac:dyDescent="0.25">
      <c r="B90" s="18" t="s">
        <v>75</v>
      </c>
      <c r="C90" s="7"/>
      <c r="D90" s="7"/>
      <c r="E90" s="7"/>
      <c r="F90" s="7"/>
    </row>
    <row r="91" spans="2:6" x14ac:dyDescent="0.25">
      <c r="B91" s="15" t="s">
        <v>78</v>
      </c>
      <c r="C91" s="7"/>
      <c r="D91" s="7"/>
      <c r="E91" s="7"/>
      <c r="F91" s="8">
        <v>663</v>
      </c>
    </row>
    <row r="92" spans="2:6" x14ac:dyDescent="0.25">
      <c r="B92" s="15" t="s">
        <v>79</v>
      </c>
      <c r="C92" s="7"/>
      <c r="D92" s="7"/>
      <c r="E92" s="7"/>
      <c r="F92" s="8">
        <v>372</v>
      </c>
    </row>
    <row r="93" spans="2:6" x14ac:dyDescent="0.25">
      <c r="B93" s="23" t="s">
        <v>76</v>
      </c>
      <c r="C93" s="7"/>
      <c r="D93" s="7"/>
      <c r="E93" s="7"/>
      <c r="F93" s="8">
        <f>F91-F92</f>
        <v>291</v>
      </c>
    </row>
    <row r="94" spans="2:6" x14ac:dyDescent="0.25">
      <c r="B94" s="23" t="s">
        <v>77</v>
      </c>
      <c r="C94" s="7"/>
      <c r="D94" s="7"/>
      <c r="E94" s="7"/>
      <c r="F94" s="24">
        <f>F88-F93</f>
        <v>51201</v>
      </c>
    </row>
    <row r="95" spans="2:6" x14ac:dyDescent="0.25">
      <c r="B95" s="15"/>
      <c r="C95" s="7"/>
      <c r="D95" s="7"/>
      <c r="E95" s="7"/>
      <c r="F95" s="7"/>
    </row>
    <row r="96" spans="2:6" x14ac:dyDescent="0.25">
      <c r="B96" s="23" t="s">
        <v>82</v>
      </c>
      <c r="C96" s="7"/>
      <c r="D96" s="7"/>
      <c r="E96" s="7"/>
      <c r="F96" s="24">
        <v>1581</v>
      </c>
    </row>
    <row r="97" spans="2:6" x14ac:dyDescent="0.25">
      <c r="B97" s="23" t="s">
        <v>80</v>
      </c>
      <c r="C97" s="7"/>
      <c r="D97" s="7"/>
      <c r="E97" s="7"/>
      <c r="F97" s="24">
        <f>F94+F96</f>
        <v>52782</v>
      </c>
    </row>
    <row r="98" spans="2:6" x14ac:dyDescent="0.25">
      <c r="B98" s="15"/>
      <c r="C98" s="7"/>
      <c r="D98" s="7"/>
      <c r="E98" s="7"/>
      <c r="F98" s="7"/>
    </row>
    <row r="99" spans="2:6" x14ac:dyDescent="0.25">
      <c r="B99" s="15" t="s">
        <v>83</v>
      </c>
      <c r="C99" s="7"/>
      <c r="D99" s="7"/>
      <c r="E99" s="7"/>
      <c r="F99" s="8">
        <v>8398</v>
      </c>
    </row>
    <row r="100" spans="2:6" x14ac:dyDescent="0.25">
      <c r="B100" s="23" t="s">
        <v>81</v>
      </c>
      <c r="C100" s="7"/>
      <c r="D100" s="7"/>
      <c r="E100" s="7"/>
      <c r="F100" s="24">
        <f>F97-F99</f>
        <v>44384</v>
      </c>
    </row>
    <row r="101" spans="2:6" x14ac:dyDescent="0.25">
      <c r="B101" s="15"/>
      <c r="C101" s="7"/>
      <c r="D101" s="7"/>
      <c r="E101" s="7"/>
      <c r="F101" s="7"/>
    </row>
    <row r="102" spans="2:6" x14ac:dyDescent="0.25">
      <c r="B102" s="15"/>
      <c r="C102" s="7"/>
      <c r="D102" s="7"/>
      <c r="E102" s="7"/>
      <c r="F102" s="7"/>
    </row>
  </sheetData>
  <mergeCells count="9">
    <mergeCell ref="B13:F13"/>
    <mergeCell ref="G13:H13"/>
    <mergeCell ref="G4:H4"/>
    <mergeCell ref="B5:F5"/>
    <mergeCell ref="G5:H5"/>
    <mergeCell ref="G7:H7"/>
    <mergeCell ref="G9:H9"/>
    <mergeCell ref="B10:F10"/>
    <mergeCell ref="G10:H10"/>
  </mergeCells>
  <dataValidations count="2">
    <dataValidation type="list" allowBlank="1" showInputMessage="1" showErrorMessage="1" errorTitle="Sinkt" error="Sinkt" promptTitle="Steigt" sqref="J7" xr:uid="{384D341D-E598-F14E-9A62-A8ABB597BA8D}">
      <formula1>"positiv aus,negativ aus"</formula1>
    </dataValidation>
    <dataValidation type="list" allowBlank="1" showInputMessage="1" showErrorMessage="1" errorTitle="Sinkt" error="Sinkt" promptTitle="Steigt" sqref="K6:L7" xr:uid="{C1C6B776-F261-864F-8660-D17F74F48B44}">
      <formula1>$J$11:$K$11</formula1>
    </dataValidation>
  </dataValidation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D2283-AB1B-1040-9F9D-0DCC89EBE8EF}">
  <dimension ref="A1"/>
  <sheetViews>
    <sheetView workbookViewId="0">
      <selection activeCell="G45" sqref="G45"/>
    </sheetView>
  </sheetViews>
  <sheetFormatPr defaultColWidth="11" defaultRowHeight="15.75"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Aufgabe</vt:lpstr>
      <vt:lpstr>Treiberbaum</vt:lpstr>
      <vt:lpstr>Lösungen</vt:lpstr>
      <vt:lpstr>Lösungsvorschlag Treiberbaum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Wampfler</dc:creator>
  <cp:lastModifiedBy>Luca Andrea</cp:lastModifiedBy>
  <dcterms:created xsi:type="dcterms:W3CDTF">2023-11-01T12:46:27Z</dcterms:created>
  <dcterms:modified xsi:type="dcterms:W3CDTF">2024-04-29T13:13:52Z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1e85bf-ac82-4d95-8ebe-b1488d74b05a_Enabled">
    <vt:lpwstr>true</vt:lpwstr>
  </property>
  <property fmtid="{D5CDD505-2E9C-101B-9397-08002B2CF9AE}" pid="3" name="MSIP_Label_0c1e85bf-ac82-4d95-8ebe-b1488d74b05a_SetDate">
    <vt:lpwstr>2024-04-29T13:13:32Z</vt:lpwstr>
  </property>
  <property fmtid="{D5CDD505-2E9C-101B-9397-08002B2CF9AE}" pid="4" name="MSIP_Label_0c1e85bf-ac82-4d95-8ebe-b1488d74b05a_Method">
    <vt:lpwstr>Privileged</vt:lpwstr>
  </property>
  <property fmtid="{D5CDD505-2E9C-101B-9397-08002B2CF9AE}" pid="5" name="MSIP_Label_0c1e85bf-ac82-4d95-8ebe-b1488d74b05a_Name">
    <vt:lpwstr>0c1e85bf-ac82-4d95-8ebe-b1488d74b05a</vt:lpwstr>
  </property>
  <property fmtid="{D5CDD505-2E9C-101B-9397-08002B2CF9AE}" pid="6" name="MSIP_Label_0c1e85bf-ac82-4d95-8ebe-b1488d74b05a_SiteId">
    <vt:lpwstr>fb6ea403-7cf1-4905-810a-fe5547e98204</vt:lpwstr>
  </property>
  <property fmtid="{D5CDD505-2E9C-101B-9397-08002B2CF9AE}" pid="7" name="MSIP_Label_0c1e85bf-ac82-4d95-8ebe-b1488d74b05a_ActionId">
    <vt:lpwstr>eb78334e-54d0-4b6b-b147-1766ce9a5e06</vt:lpwstr>
  </property>
  <property fmtid="{D5CDD505-2E9C-101B-9397-08002B2CF9AE}" pid="8" name="MSIP_Label_0c1e85bf-ac82-4d95-8ebe-b1488d74b05a_ContentBits">
    <vt:lpwstr>0</vt:lpwstr>
  </property>
</Properties>
</file>